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пудожский район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1">'пудожский район'!$A:$B,'пудожский район'!$6:$9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1">'пудожский район'!$A$1:$H$22</definedName>
    <definedName name="_xlnm.Print_Area" localSheetId="2">сортавала!$A$1:$DV$111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" i="1"/>
  <c r="G11"/>
  <c r="G14"/>
  <c r="G15"/>
  <c r="G16"/>
  <c r="G17"/>
  <c r="G18"/>
  <c r="G19"/>
  <c r="G20"/>
  <c r="G21"/>
  <c r="G22"/>
  <c r="G12"/>
  <c r="E10"/>
  <c r="C10"/>
  <c r="G10" l="1"/>
  <c r="BG117" i="8" l="1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F125" s="1"/>
  <c r="DV125" s="1"/>
  <c r="AW125"/>
  <c r="E125" s="1"/>
  <c r="DU125" s="1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E103" i="11" l="1"/>
  <c r="DU103" s="1"/>
  <c r="F106"/>
  <c r="DV106" s="1"/>
  <c r="BH11"/>
  <c r="L13"/>
  <c r="BJ13" s="1"/>
  <c r="L14"/>
  <c r="L17"/>
  <c r="P17" s="1"/>
  <c r="F18"/>
  <c r="DV18" s="1"/>
  <c r="F19"/>
  <c r="DV19" s="1"/>
  <c r="F22"/>
  <c r="DV22" s="1"/>
  <c r="F25"/>
  <c r="DV25" s="1"/>
  <c r="F30"/>
  <c r="DV30" s="1"/>
  <c r="BH106"/>
  <c r="BN106" s="1"/>
  <c r="BT106" s="1"/>
  <c r="BZ106" s="1"/>
  <c r="CF106" s="1"/>
  <c r="CL106" s="1"/>
  <c r="CR106" s="1"/>
  <c r="CX106" s="1"/>
  <c r="DD106" s="1"/>
  <c r="DJ106" s="1"/>
  <c r="BE49"/>
  <c r="BE47" s="1"/>
  <c r="F97"/>
  <c r="DV97" s="1"/>
  <c r="U10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DQ47" s="1"/>
  <c r="L99"/>
  <c r="P99" s="1"/>
  <c r="J38"/>
  <c r="AP38"/>
  <c r="BD38"/>
  <c r="BX38"/>
  <c r="F42"/>
  <c r="DV42" s="1"/>
  <c r="F43"/>
  <c r="DV43" s="1"/>
  <c r="F44"/>
  <c r="DV44" s="1"/>
  <c r="F51"/>
  <c r="DV51" s="1"/>
  <c r="L53"/>
  <c r="P53" s="1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K30"/>
  <c r="BH32"/>
  <c r="BN32" s="1"/>
  <c r="BT32" s="1"/>
  <c r="BZ32" s="1"/>
  <c r="CF32" s="1"/>
  <c r="CL32" s="1"/>
  <c r="CR32" s="1"/>
  <c r="CX32" s="1"/>
  <c r="DD32" s="1"/>
  <c r="DJ32" s="1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BI42" s="1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O18" s="1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DO47" s="1"/>
  <c r="C49"/>
  <c r="C47" s="1"/>
  <c r="AG49"/>
  <c r="AG47" s="1"/>
  <c r="AW49"/>
  <c r="AW47" s="1"/>
  <c r="BW49"/>
  <c r="BW47" s="1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BJ58" s="1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DV108" s="1"/>
  <c r="F109"/>
  <c r="DV109" s="1"/>
  <c r="E112"/>
  <c r="DU112" s="1"/>
  <c r="F23"/>
  <c r="DV23" s="1"/>
  <c r="L24"/>
  <c r="BJ24" s="1"/>
  <c r="K25"/>
  <c r="O25" s="1"/>
  <c r="K36"/>
  <c r="BI36" s="1"/>
  <c r="K41"/>
  <c r="BI41" s="1"/>
  <c r="Q47"/>
  <c r="AK49"/>
  <c r="AK47" s="1"/>
  <c r="D101"/>
  <c r="L20"/>
  <c r="P20" s="1"/>
  <c r="L21"/>
  <c r="P21" s="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O28" s="1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I40" s="1"/>
  <c r="BH4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DR91" s="1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I53" s="1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O93" s="1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O26" s="1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O33" s="1"/>
  <c r="BH35"/>
  <c r="BN35" s="1"/>
  <c r="BT35" s="1"/>
  <c r="BZ35" s="1"/>
  <c r="CF35" s="1"/>
  <c r="CL35" s="1"/>
  <c r="CR35" s="1"/>
  <c r="CX35" s="1"/>
  <c r="DD35" s="1"/>
  <c r="DJ35" s="1"/>
  <c r="R38"/>
  <c r="AX38"/>
  <c r="BH39"/>
  <c r="BN39" s="1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J47" s="1"/>
  <c r="J37" s="1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J85" s="1"/>
  <c r="BG92"/>
  <c r="BM92" s="1"/>
  <c r="L95"/>
  <c r="BJ95" s="1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O19" s="1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P33" s="1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BJ43" s="1"/>
  <c r="L46"/>
  <c r="BJ46" s="1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P11" s="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BJ39" s="1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BJ44" s="1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BS55" s="1"/>
  <c r="L56"/>
  <c r="P56" s="1"/>
  <c r="BG63"/>
  <c r="L82"/>
  <c r="P82" s="1"/>
  <c r="K83"/>
  <c r="BI83" s="1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BI96" s="1"/>
  <c r="J101"/>
  <c r="R101"/>
  <c r="Z101"/>
  <c r="AH101"/>
  <c r="AP101"/>
  <c r="AX101"/>
  <c r="BL101"/>
  <c r="BX101"/>
  <c r="CJ101"/>
  <c r="CV101"/>
  <c r="DH101"/>
  <c r="DP10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BA85" s="1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U38"/>
  <c r="U37" s="1"/>
  <c r="AC38"/>
  <c r="AK38"/>
  <c r="AS38"/>
  <c r="BE38"/>
  <c r="BQ38"/>
  <c r="CC38"/>
  <c r="CO38"/>
  <c r="DA38"/>
  <c r="DM38"/>
  <c r="DQ38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N47" s="1"/>
  <c r="V49"/>
  <c r="V47" s="1"/>
  <c r="AD49"/>
  <c r="AD47" s="1"/>
  <c r="AL49"/>
  <c r="AL47" s="1"/>
  <c r="AT49"/>
  <c r="AT47" s="1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BJ79" s="1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BJ98" s="1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Y38"/>
  <c r="AG38"/>
  <c r="AO38"/>
  <c r="AW38"/>
  <c r="BK38"/>
  <c r="BW38"/>
  <c r="CI38"/>
  <c r="CU38"/>
  <c r="DG38"/>
  <c r="DO38"/>
  <c r="R49"/>
  <c r="R47" s="1"/>
  <c r="R37" s="1"/>
  <c r="Z49"/>
  <c r="Z47" s="1"/>
  <c r="AH49"/>
  <c r="AH47" s="1"/>
  <c r="AP49"/>
  <c r="AP47" s="1"/>
  <c r="AX49"/>
  <c r="AX47" s="1"/>
  <c r="BH50"/>
  <c r="BD49"/>
  <c r="BH49" s="1"/>
  <c r="BL49"/>
  <c r="BL47" s="1"/>
  <c r="BL37" s="1"/>
  <c r="BR49"/>
  <c r="BR47" s="1"/>
  <c r="BX49"/>
  <c r="BX47" s="1"/>
  <c r="BX37" s="1"/>
  <c r="CD49"/>
  <c r="CD47" s="1"/>
  <c r="CJ49"/>
  <c r="CJ47" s="1"/>
  <c r="CJ37" s="1"/>
  <c r="CP49"/>
  <c r="CP47" s="1"/>
  <c r="CV49"/>
  <c r="CV47" s="1"/>
  <c r="DB49"/>
  <c r="DB47" s="1"/>
  <c r="DH49"/>
  <c r="DH47" s="1"/>
  <c r="DN49"/>
  <c r="DN47" s="1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BM79" s="1"/>
  <c r="L80"/>
  <c r="BJ80" s="1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A102" s="1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N91" s="1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N91" s="1"/>
  <c r="DP94"/>
  <c r="DP91" s="1"/>
  <c r="I94"/>
  <c r="I91" s="1"/>
  <c r="M94"/>
  <c r="M91" s="1"/>
  <c r="Q94"/>
  <c r="Q91" s="1"/>
  <c r="U94"/>
  <c r="U91" s="1"/>
  <c r="Y94"/>
  <c r="Y91" s="1"/>
  <c r="AG94"/>
  <c r="AG91" s="1"/>
  <c r="AK94"/>
  <c r="AK91" s="1"/>
  <c r="AO94"/>
  <c r="AO91" s="1"/>
  <c r="AS94"/>
  <c r="AS91" s="1"/>
  <c r="AW94"/>
  <c r="AW91" s="1"/>
  <c r="AY94"/>
  <c r="AY91" s="1"/>
  <c r="DS91" s="1"/>
  <c r="BE94"/>
  <c r="BE91" s="1"/>
  <c r="BK94"/>
  <c r="BK91" s="1"/>
  <c r="BQ94"/>
  <c r="BQ91" s="1"/>
  <c r="BW94"/>
  <c r="BW91" s="1"/>
  <c r="CC94"/>
  <c r="CC91" s="1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81"/>
  <c r="V81"/>
  <c r="AD81"/>
  <c r="AL81"/>
  <c r="AT81"/>
  <c r="BF81"/>
  <c r="BR81"/>
  <c r="CD81"/>
  <c r="CP81"/>
  <c r="DB8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AX78"/>
  <c r="DN78"/>
  <c r="DP78"/>
  <c r="G81"/>
  <c r="AY81"/>
  <c r="DS81" s="1"/>
  <c r="BC81"/>
  <c r="G94"/>
  <c r="BD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R10"/>
  <c r="R9" s="1"/>
  <c r="V10"/>
  <c r="Z10"/>
  <c r="AD10"/>
  <c r="AH10"/>
  <c r="AL10"/>
  <c r="AP10"/>
  <c r="AP9" s="1"/>
  <c r="AT10"/>
  <c r="AX10"/>
  <c r="BF10"/>
  <c r="BL10"/>
  <c r="BL9" s="1"/>
  <c r="BR10"/>
  <c r="BX10"/>
  <c r="BX9" s="1"/>
  <c r="CD10"/>
  <c r="CJ10"/>
  <c r="CP10"/>
  <c r="CV10"/>
  <c r="DB10"/>
  <c r="DH10"/>
  <c r="DN10"/>
  <c r="DP10"/>
  <c r="DR10"/>
  <c r="K21"/>
  <c r="BI21" s="1"/>
  <c r="F12"/>
  <c r="DV12" s="1"/>
  <c r="I10"/>
  <c r="M10"/>
  <c r="U10"/>
  <c r="Y10"/>
  <c r="AC10"/>
  <c r="AK10"/>
  <c r="AO10"/>
  <c r="AS10"/>
  <c r="BE10"/>
  <c r="BQ10"/>
  <c r="BW10"/>
  <c r="CC10"/>
  <c r="CO10"/>
  <c r="CU10"/>
  <c r="DA10"/>
  <c r="DM10"/>
  <c r="DQ10"/>
  <c r="L12"/>
  <c r="BJ12" s="1"/>
  <c r="BC10"/>
  <c r="G10"/>
  <c r="AY10"/>
  <c r="DS10" s="1"/>
  <c r="H10"/>
  <c r="AZ10"/>
  <c r="BD10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T104" s="1"/>
  <c r="P105"/>
  <c r="BP105" s="1"/>
  <c r="P106"/>
  <c r="BP106" s="1"/>
  <c r="P107"/>
  <c r="BP107" s="1"/>
  <c r="E13"/>
  <c r="DU13" s="1"/>
  <c r="O102"/>
  <c r="S102" s="1"/>
  <c r="O103"/>
  <c r="S103" s="1"/>
  <c r="O104"/>
  <c r="BO104" s="1"/>
  <c r="O105"/>
  <c r="S105" s="1"/>
  <c r="O106"/>
  <c r="BO106" s="1"/>
  <c r="O107"/>
  <c r="BO107" s="1"/>
  <c r="O108"/>
  <c r="BO108" s="1"/>
  <c r="O109"/>
  <c r="S109" s="1"/>
  <c r="O110"/>
  <c r="BO110" s="1"/>
  <c r="O111"/>
  <c r="S111" s="1"/>
  <c r="O112"/>
  <c r="BO112" s="1"/>
  <c r="P109"/>
  <c r="BP109" s="1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BN11"/>
  <c r="BJ14"/>
  <c r="P14"/>
  <c r="BJ17"/>
  <c r="BJ21"/>
  <c r="BJ22"/>
  <c r="BW8"/>
  <c r="BY8" s="1"/>
  <c r="BU8"/>
  <c r="BM11"/>
  <c r="BI13"/>
  <c r="O13"/>
  <c r="BI19"/>
  <c r="BI22"/>
  <c r="O22"/>
  <c r="BI26"/>
  <c r="BI28"/>
  <c r="BM28"/>
  <c r="BI29"/>
  <c r="BJ31"/>
  <c r="P31"/>
  <c r="BJ33"/>
  <c r="P39"/>
  <c r="BJ40"/>
  <c r="P40"/>
  <c r="P43"/>
  <c r="P44"/>
  <c r="BJ45"/>
  <c r="BJ53"/>
  <c r="BJ55"/>
  <c r="BP8"/>
  <c r="E15"/>
  <c r="E16"/>
  <c r="BB18"/>
  <c r="BB22"/>
  <c r="BB23"/>
  <c r="DT24"/>
  <c r="BB25"/>
  <c r="DU29"/>
  <c r="BA29"/>
  <c r="BI30"/>
  <c r="O30"/>
  <c r="O31"/>
  <c r="O32"/>
  <c r="BI33"/>
  <c r="O36"/>
  <c r="BM39"/>
  <c r="O40"/>
  <c r="O43"/>
  <c r="BI44"/>
  <c r="O44"/>
  <c r="BI58"/>
  <c r="BO8"/>
  <c r="DS24"/>
  <c r="BA28"/>
  <c r="P85"/>
  <c r="P92"/>
  <c r="BB30"/>
  <c r="BB42"/>
  <c r="BB43"/>
  <c r="BB46"/>
  <c r="BB50"/>
  <c r="BB51"/>
  <c r="BB55"/>
  <c r="BB57"/>
  <c r="BB61"/>
  <c r="DT63"/>
  <c r="DT64"/>
  <c r="DT65"/>
  <c r="DV65"/>
  <c r="DT66"/>
  <c r="DT67"/>
  <c r="DV67"/>
  <c r="DT68"/>
  <c r="DT69"/>
  <c r="DV69"/>
  <c r="DT70"/>
  <c r="DT71"/>
  <c r="DV71"/>
  <c r="DT72"/>
  <c r="DV73"/>
  <c r="BI82"/>
  <c r="O82"/>
  <c r="O83"/>
  <c r="BI93"/>
  <c r="BA31"/>
  <c r="BA42"/>
  <c r="BA58"/>
  <c r="BA61"/>
  <c r="DS63"/>
  <c r="DU63"/>
  <c r="DS64"/>
  <c r="DS65"/>
  <c r="DU65"/>
  <c r="DS66"/>
  <c r="DS67"/>
  <c r="DU67"/>
  <c r="DS68"/>
  <c r="DS69"/>
  <c r="DU69"/>
  <c r="DS70"/>
  <c r="DS71"/>
  <c r="DU71"/>
  <c r="DS72"/>
  <c r="P95"/>
  <c r="P97"/>
  <c r="BJ99"/>
  <c r="BP104"/>
  <c r="BB79"/>
  <c r="L86"/>
  <c r="BB86"/>
  <c r="BH86"/>
  <c r="DT86"/>
  <c r="DV86"/>
  <c r="O96"/>
  <c r="BI98"/>
  <c r="O98"/>
  <c r="BI100"/>
  <c r="BO103"/>
  <c r="S104"/>
  <c r="BO105"/>
  <c r="K86"/>
  <c r="BG86"/>
  <c r="DS86"/>
  <c r="BA92"/>
  <c r="DS112"/>
  <c r="DS111"/>
  <c r="DS110"/>
  <c r="DS109"/>
  <c r="DS108"/>
  <c r="T109"/>
  <c r="DS96"/>
  <c r="DS97"/>
  <c r="DS98"/>
  <c r="DS99"/>
  <c r="BA103"/>
  <c r="DS105"/>
  <c r="DS106"/>
  <c r="DS107"/>
  <c r="DT112"/>
  <c r="DT111"/>
  <c r="DT110"/>
  <c r="DT109"/>
  <c r="DT108"/>
  <c r="BO109"/>
  <c r="DT96"/>
  <c r="BB97"/>
  <c r="DT97"/>
  <c r="BB98"/>
  <c r="DT98"/>
  <c r="DT99"/>
  <c r="BB100"/>
  <c r="DT105"/>
  <c r="BB106"/>
  <c r="DT106"/>
  <c r="DT107"/>
  <c r="P108"/>
  <c r="BG119"/>
  <c r="BM119"/>
  <c r="BS119"/>
  <c r="BY119"/>
  <c r="CE119"/>
  <c r="CK119"/>
  <c r="CQ119"/>
  <c r="CW119"/>
  <c r="DC119"/>
  <c r="AN119"/>
  <c r="AV119"/>
  <c r="BN119"/>
  <c r="BZ119"/>
  <c r="CL119"/>
  <c r="CX119"/>
  <c r="DJ119"/>
  <c r="BA111"/>
  <c r="AR119"/>
  <c r="BH119"/>
  <c r="BT119"/>
  <c r="CF119"/>
  <c r="CR119"/>
  <c r="DD119"/>
  <c r="DI119"/>
  <c r="BO111" l="1"/>
  <c r="BA59"/>
  <c r="BI99"/>
  <c r="BI95"/>
  <c r="BB21"/>
  <c r="BB14"/>
  <c r="BI61"/>
  <c r="T106"/>
  <c r="P96"/>
  <c r="BA51"/>
  <c r="BA14"/>
  <c r="AD37"/>
  <c r="BA46"/>
  <c r="BB34"/>
  <c r="DN37"/>
  <c r="BR37"/>
  <c r="DH9"/>
  <c r="Z37"/>
  <c r="AW37"/>
  <c r="BB95"/>
  <c r="BA98"/>
  <c r="BA33"/>
  <c r="K81"/>
  <c r="BI81" s="1"/>
  <c r="CP9"/>
  <c r="BP102"/>
  <c r="DU72"/>
  <c r="DU70"/>
  <c r="DU68"/>
  <c r="DU66"/>
  <c r="DU64"/>
  <c r="BA63"/>
  <c r="DV72"/>
  <c r="DV70"/>
  <c r="DV68"/>
  <c r="DV66"/>
  <c r="DV64"/>
  <c r="BB35"/>
  <c r="P79"/>
  <c r="T79" s="1"/>
  <c r="BA13"/>
  <c r="O53"/>
  <c r="P58"/>
  <c r="BI15"/>
  <c r="CV37"/>
  <c r="BB112"/>
  <c r="L84"/>
  <c r="BJ84" s="1"/>
  <c r="P13"/>
  <c r="BP13" s="1"/>
  <c r="CV9"/>
  <c r="AH37"/>
  <c r="DG37"/>
  <c r="Y37"/>
  <c r="AT37"/>
  <c r="N37"/>
  <c r="BB52"/>
  <c r="BB33"/>
  <c r="P83"/>
  <c r="O20"/>
  <c r="V37"/>
  <c r="BB103"/>
  <c r="BB44"/>
  <c r="P24"/>
  <c r="AL37"/>
  <c r="BQ37"/>
  <c r="P98"/>
  <c r="BP98" s="1"/>
  <c r="BA22"/>
  <c r="O17"/>
  <c r="AL9"/>
  <c r="BB111"/>
  <c r="BB108"/>
  <c r="BA96"/>
  <c r="BI45"/>
  <c r="O42"/>
  <c r="BB19"/>
  <c r="BJ42"/>
  <c r="P34"/>
  <c r="T34" s="1"/>
  <c r="BI18"/>
  <c r="DS94"/>
  <c r="BA18"/>
  <c r="DQ37"/>
  <c r="BA112"/>
  <c r="BA106"/>
  <c r="S108"/>
  <c r="BB82"/>
  <c r="BA54"/>
  <c r="O85"/>
  <c r="BB60"/>
  <c r="BB54"/>
  <c r="BB41"/>
  <c r="BB31"/>
  <c r="O39"/>
  <c r="O23"/>
  <c r="BO23" s="1"/>
  <c r="BD9"/>
  <c r="G9"/>
  <c r="CC9"/>
  <c r="DN9"/>
  <c r="DN74" s="1"/>
  <c r="BR9"/>
  <c r="BR74" s="1"/>
  <c r="AT9"/>
  <c r="N9"/>
  <c r="N74" s="1"/>
  <c r="BD47"/>
  <c r="BD37" s="1"/>
  <c r="BD74" s="1"/>
  <c r="DH37"/>
  <c r="DO37"/>
  <c r="CO37"/>
  <c r="AS37"/>
  <c r="M37"/>
  <c r="S112"/>
  <c r="T112"/>
  <c r="BA93"/>
  <c r="O97"/>
  <c r="BO97" s="1"/>
  <c r="BB93"/>
  <c r="T107"/>
  <c r="T103"/>
  <c r="BV103" s="1"/>
  <c r="BB56"/>
  <c r="BA25"/>
  <c r="P28"/>
  <c r="BQ9"/>
  <c r="BQ74" s="1"/>
  <c r="M9"/>
  <c r="M74" s="1"/>
  <c r="M75" s="1"/>
  <c r="DR9"/>
  <c r="CD9"/>
  <c r="Q37"/>
  <c r="BH38"/>
  <c r="BA109"/>
  <c r="BB96"/>
  <c r="DU108"/>
  <c r="DU86"/>
  <c r="BA57"/>
  <c r="BA48"/>
  <c r="BA41"/>
  <c r="BG81"/>
  <c r="BI80"/>
  <c r="BB63"/>
  <c r="BJ82"/>
  <c r="BJ36"/>
  <c r="P32"/>
  <c r="T32" s="1"/>
  <c r="BG27"/>
  <c r="P26"/>
  <c r="T26" s="1"/>
  <c r="Y9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K9"/>
  <c r="AP37"/>
  <c r="AP87" s="1"/>
  <c r="AP77" s="1"/>
  <c r="I37"/>
  <c r="BE37"/>
  <c r="AX37"/>
  <c r="J87"/>
  <c r="J77" s="1"/>
  <c r="BA100"/>
  <c r="T110"/>
  <c r="BV110" s="1"/>
  <c r="S106"/>
  <c r="W106" s="1"/>
  <c r="BI35"/>
  <c r="BB28"/>
  <c r="BJ61"/>
  <c r="S110"/>
  <c r="BU110" s="1"/>
  <c r="BA97"/>
  <c r="T111"/>
  <c r="X111" s="1"/>
  <c r="S107"/>
  <c r="BU107" s="1"/>
  <c r="O101"/>
  <c r="S101" s="1"/>
  <c r="BA53"/>
  <c r="BA40"/>
  <c r="BA32"/>
  <c r="BB59"/>
  <c r="BB39"/>
  <c r="P93"/>
  <c r="BP93" s="1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AG37"/>
  <c r="BA105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T35" s="1"/>
  <c r="BB29"/>
  <c r="P23"/>
  <c r="T23" s="1"/>
  <c r="BI16"/>
  <c r="L10"/>
  <c r="BJ10" s="1"/>
  <c r="F10"/>
  <c r="CU9"/>
  <c r="AK9"/>
  <c r="DB9"/>
  <c r="BF9"/>
  <c r="V9"/>
  <c r="V87" s="1"/>
  <c r="V77" s="1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BH47"/>
  <c r="BL87"/>
  <c r="BL77" s="1"/>
  <c r="DO9"/>
  <c r="DO74" s="1"/>
  <c r="K10"/>
  <c r="BI10" s="1"/>
  <c r="DQ9"/>
  <c r="F94"/>
  <c r="DV94" s="1"/>
  <c r="DB37"/>
  <c r="BF37"/>
  <c r="K49"/>
  <c r="BI49" s="1"/>
  <c r="AZ9"/>
  <c r="DT9" s="1"/>
  <c r="DM9"/>
  <c r="AS9"/>
  <c r="AT74"/>
  <c r="AD9"/>
  <c r="AD74" s="1"/>
  <c r="CV87"/>
  <c r="CV77" s="1"/>
  <c r="BX87"/>
  <c r="BX77" s="1"/>
  <c r="DA37"/>
  <c r="L101"/>
  <c r="BJ101" s="1"/>
  <c r="R87"/>
  <c r="R77" s="1"/>
  <c r="CC37"/>
  <c r="AW9"/>
  <c r="AO116" i="8"/>
  <c r="L116"/>
  <c r="M116" s="1"/>
  <c r="O116" s="1"/>
  <c r="P116" s="1"/>
  <c r="BV116" s="1"/>
  <c r="DU102" i="11"/>
  <c r="E101"/>
  <c r="BB99"/>
  <c r="C118"/>
  <c r="BA95"/>
  <c r="BA79"/>
  <c r="BH84"/>
  <c r="BA44"/>
  <c r="BA34"/>
  <c r="BA30"/>
  <c r="O80"/>
  <c r="O78" s="1"/>
  <c r="BA17"/>
  <c r="K38"/>
  <c r="BB26"/>
  <c r="BB11"/>
  <c r="L38"/>
  <c r="BJ38" s="1"/>
  <c r="K27"/>
  <c r="BI27" s="1"/>
  <c r="L27"/>
  <c r="BJ27" s="1"/>
  <c r="BL74"/>
  <c r="AP74"/>
  <c r="Z9"/>
  <c r="J74"/>
  <c r="D9"/>
  <c r="C37"/>
  <c r="AC37"/>
  <c r="DV102"/>
  <c r="F101"/>
  <c r="DU85"/>
  <c r="E84"/>
  <c r="BG49"/>
  <c r="BG47" s="1"/>
  <c r="BC47"/>
  <c r="BC37" s="1"/>
  <c r="V74"/>
  <c r="DS49"/>
  <c r="AY47"/>
  <c r="DS47" s="1"/>
  <c r="DV40"/>
  <c r="F38"/>
  <c r="BB104"/>
  <c r="BA107"/>
  <c r="BA60"/>
  <c r="BA56"/>
  <c r="BA52"/>
  <c r="BA36"/>
  <c r="AT87"/>
  <c r="AT77" s="1"/>
  <c r="N87"/>
  <c r="N77" s="1"/>
  <c r="BB62"/>
  <c r="BB58"/>
  <c r="P80"/>
  <c r="BP80" s="1"/>
  <c r="BA23"/>
  <c r="BG38"/>
  <c r="BB13"/>
  <c r="DT10"/>
  <c r="BN47"/>
  <c r="BH27"/>
  <c r="P12"/>
  <c r="T12" s="1"/>
  <c r="DP9"/>
  <c r="CV74"/>
  <c r="BX74"/>
  <c r="AH74"/>
  <c r="R74"/>
  <c r="L94"/>
  <c r="H47"/>
  <c r="L47" s="1"/>
  <c r="BJ47" s="1"/>
  <c r="DV85"/>
  <c r="F84"/>
  <c r="F49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09"/>
  <c r="W109"/>
  <c r="BV112"/>
  <c r="X112"/>
  <c r="BV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6"/>
  <c r="S96"/>
  <c r="BO95"/>
  <c r="S95"/>
  <c r="BV107"/>
  <c r="X107"/>
  <c r="BV106"/>
  <c r="X106"/>
  <c r="BV104"/>
  <c r="X104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J78"/>
  <c r="BY55"/>
  <c r="BS47"/>
  <c r="BS39"/>
  <c r="BM38"/>
  <c r="BO39"/>
  <c r="S39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S28"/>
  <c r="BM27"/>
  <c r="BO28"/>
  <c r="S28"/>
  <c r="O27"/>
  <c r="BO27" s="1"/>
  <c r="BO26"/>
  <c r="S26"/>
  <c r="BO25"/>
  <c r="S25"/>
  <c r="BO24"/>
  <c r="S24"/>
  <c r="BO22"/>
  <c r="S22"/>
  <c r="BO21"/>
  <c r="S21"/>
  <c r="BO20"/>
  <c r="S20"/>
  <c r="BO19"/>
  <c r="S19"/>
  <c r="BO18"/>
  <c r="S18"/>
  <c r="BO17"/>
  <c r="S17"/>
  <c r="BO13"/>
  <c r="S13"/>
  <c r="BO12"/>
  <c r="S12"/>
  <c r="CC8"/>
  <c r="CE8" s="1"/>
  <c r="CA8"/>
  <c r="BT28"/>
  <c r="BN27"/>
  <c r="BP28"/>
  <c r="T28"/>
  <c r="P27"/>
  <c r="BP27" s="1"/>
  <c r="BP25"/>
  <c r="T25"/>
  <c r="BP24"/>
  <c r="T24"/>
  <c r="BP22"/>
  <c r="T22"/>
  <c r="BP21"/>
  <c r="T21"/>
  <c r="BP20"/>
  <c r="T20"/>
  <c r="BP19"/>
  <c r="T19"/>
  <c r="BP17"/>
  <c r="T17"/>
  <c r="BP14"/>
  <c r="T14"/>
  <c r="T13"/>
  <c r="CD8"/>
  <c r="CF8" s="1"/>
  <c r="CB8"/>
  <c r="P101"/>
  <c r="BU108"/>
  <c r="W108"/>
  <c r="BU105"/>
  <c r="W105"/>
  <c r="BU104"/>
  <c r="W104"/>
  <c r="BU103"/>
  <c r="W103"/>
  <c r="BN86"/>
  <c r="BN84" s="1"/>
  <c r="BJ86"/>
  <c r="P86"/>
  <c r="P84" s="1"/>
  <c r="BP84" s="1"/>
  <c r="BV102"/>
  <c r="X102"/>
  <c r="BP100"/>
  <c r="T100"/>
  <c r="BP99"/>
  <c r="T99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T93"/>
  <c r="BT85"/>
  <c r="BP85"/>
  <c r="T85"/>
  <c r="BP83"/>
  <c r="T83"/>
  <c r="BT79"/>
  <c r="BN78"/>
  <c r="BO61"/>
  <c r="S61"/>
  <c r="BO58"/>
  <c r="S58"/>
  <c r="BO55"/>
  <c r="S55"/>
  <c r="BO53"/>
  <c r="S53"/>
  <c r="BO45"/>
  <c r="S45"/>
  <c r="BO44"/>
  <c r="S44"/>
  <c r="BO43"/>
  <c r="S43"/>
  <c r="BO40"/>
  <c r="S40"/>
  <c r="DU16"/>
  <c r="BA16"/>
  <c r="BZ55"/>
  <c r="BT47"/>
  <c r="BT39"/>
  <c r="BN38"/>
  <c r="BP39"/>
  <c r="T39"/>
  <c r="P38"/>
  <c r="BP36"/>
  <c r="T36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CD74" i="11" l="1"/>
  <c r="DH87"/>
  <c r="DH77" s="1"/>
  <c r="CC87"/>
  <c r="CC77" s="1"/>
  <c r="DH74"/>
  <c r="DP74"/>
  <c r="CD87"/>
  <c r="CD77" s="1"/>
  <c r="AL87"/>
  <c r="AL77" s="1"/>
  <c r="BB94"/>
  <c r="BP79"/>
  <c r="AL74"/>
  <c r="AL75" s="1"/>
  <c r="Y74"/>
  <c r="Y75" s="1"/>
  <c r="BP34"/>
  <c r="X103"/>
  <c r="CB103" s="1"/>
  <c r="S23"/>
  <c r="W23" s="1"/>
  <c r="DB87"/>
  <c r="DB77" s="1"/>
  <c r="BH37"/>
  <c r="M87"/>
  <c r="M77" s="1"/>
  <c r="O38"/>
  <c r="S42"/>
  <c r="P78"/>
  <c r="BP78" s="1"/>
  <c r="S97"/>
  <c r="BU97" s="1"/>
  <c r="BB78"/>
  <c r="BD87"/>
  <c r="BD77" s="1"/>
  <c r="DQ74"/>
  <c r="Y87"/>
  <c r="Y77" s="1"/>
  <c r="BR87"/>
  <c r="BR77" s="1"/>
  <c r="BO42"/>
  <c r="T80"/>
  <c r="X80" s="1"/>
  <c r="DB74"/>
  <c r="CP74"/>
  <c r="BP35"/>
  <c r="BP26"/>
  <c r="BM37"/>
  <c r="BH9"/>
  <c r="BH74" s="1"/>
  <c r="BQ87"/>
  <c r="BQ77" s="1"/>
  <c r="M76"/>
  <c r="DQ87"/>
  <c r="DQ77" s="1"/>
  <c r="DN87"/>
  <c r="DN77" s="1"/>
  <c r="DR74"/>
  <c r="C87"/>
  <c r="C77" s="1"/>
  <c r="K37"/>
  <c r="BI37" s="1"/>
  <c r="BF74"/>
  <c r="AX74"/>
  <c r="AX76" s="1"/>
  <c r="BK74"/>
  <c r="BI38"/>
  <c r="BP12"/>
  <c r="W110"/>
  <c r="CA110" s="1"/>
  <c r="N75"/>
  <c r="N76"/>
  <c r="BP30"/>
  <c r="BP32"/>
  <c r="BO101"/>
  <c r="BU106"/>
  <c r="CU87"/>
  <c r="CU77" s="1"/>
  <c r="AK74"/>
  <c r="AK75" s="1"/>
  <c r="O47"/>
  <c r="BO47" s="1"/>
  <c r="BO56"/>
  <c r="BP23"/>
  <c r="E91"/>
  <c r="BA91" s="1"/>
  <c r="BF87"/>
  <c r="BF77" s="1"/>
  <c r="AX87"/>
  <c r="AX77" s="1"/>
  <c r="AZ37"/>
  <c r="AZ87" s="1"/>
  <c r="DO87"/>
  <c r="DO77" s="1"/>
  <c r="BK87"/>
  <c r="BK77" s="1"/>
  <c r="F118"/>
  <c r="DV118" s="1"/>
  <c r="DV10"/>
  <c r="BB10"/>
  <c r="O10"/>
  <c r="BO10" s="1"/>
  <c r="BO80"/>
  <c r="W107"/>
  <c r="CA107" s="1"/>
  <c r="T18"/>
  <c r="X18" s="1"/>
  <c r="BO14"/>
  <c r="BV105"/>
  <c r="X110"/>
  <c r="CB110" s="1"/>
  <c r="CJ74"/>
  <c r="S80"/>
  <c r="S78" s="1"/>
  <c r="L9"/>
  <c r="BJ9" s="1"/>
  <c r="D74"/>
  <c r="AK87"/>
  <c r="AK77" s="1"/>
  <c r="CU74"/>
  <c r="G74"/>
  <c r="DV81"/>
  <c r="BB81"/>
  <c r="P10"/>
  <c r="BP10" s="1"/>
  <c r="BC74"/>
  <c r="C74"/>
  <c r="AT75"/>
  <c r="AT76"/>
  <c r="AS74"/>
  <c r="AS87"/>
  <c r="AS77" s="1"/>
  <c r="F91"/>
  <c r="DV91" s="1"/>
  <c r="CC74"/>
  <c r="AD75"/>
  <c r="AD76"/>
  <c r="AD87"/>
  <c r="AD77" s="1"/>
  <c r="DM74"/>
  <c r="DM87"/>
  <c r="DM77" s="1"/>
  <c r="BH87"/>
  <c r="BH77" s="1"/>
  <c r="DV84"/>
  <c r="BB84"/>
  <c r="AX75"/>
  <c r="DV101"/>
  <c r="BB101"/>
  <c r="DU101"/>
  <c r="BA101"/>
  <c r="AW74"/>
  <c r="AW87"/>
  <c r="AW77" s="1"/>
  <c r="BN37"/>
  <c r="K9"/>
  <c r="AY37"/>
  <c r="AY74" s="1"/>
  <c r="BC87"/>
  <c r="BC77" s="1"/>
  <c r="L91"/>
  <c r="BJ91" s="1"/>
  <c r="BJ94"/>
  <c r="P94"/>
  <c r="J75"/>
  <c r="J76"/>
  <c r="DV49"/>
  <c r="F47"/>
  <c r="F37" s="1"/>
  <c r="DV37" s="1"/>
  <c r="BB49"/>
  <c r="R75"/>
  <c r="R76"/>
  <c r="DV38"/>
  <c r="BB38"/>
  <c r="DU84"/>
  <c r="BA84"/>
  <c r="Z74"/>
  <c r="Z87"/>
  <c r="Z77" s="1"/>
  <c r="D87"/>
  <c r="D77" s="1"/>
  <c r="L37"/>
  <c r="H37"/>
  <c r="H87" s="1"/>
  <c r="H77" s="1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U74"/>
  <c r="U87"/>
  <c r="U77" s="1"/>
  <c r="BE74"/>
  <c r="BE87"/>
  <c r="BE77" s="1"/>
  <c r="DA74"/>
  <c r="DA87"/>
  <c r="DA77" s="1"/>
  <c r="DS9"/>
  <c r="BB9"/>
  <c r="DV9"/>
  <c r="DV27"/>
  <c r="BB27"/>
  <c r="AC74"/>
  <c r="AC87"/>
  <c r="AC77" s="1"/>
  <c r="CO74"/>
  <c r="CO87"/>
  <c r="CO77" s="1"/>
  <c r="BM94"/>
  <c r="BG91"/>
  <c r="DU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BV83"/>
  <c r="X83"/>
  <c r="BZ85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4"/>
  <c r="AB104"/>
  <c r="CB105"/>
  <c r="AB105"/>
  <c r="CB106"/>
  <c r="AB106"/>
  <c r="CB107"/>
  <c r="AB107"/>
  <c r="BU95"/>
  <c r="W95"/>
  <c r="BU96"/>
  <c r="W96"/>
  <c r="BU98"/>
  <c r="W98"/>
  <c r="BU99"/>
  <c r="W99"/>
  <c r="BU100"/>
  <c r="W100"/>
  <c r="CA102"/>
  <c r="AA102"/>
  <c r="BO86"/>
  <c r="S86"/>
  <c r="S84" s="1"/>
  <c r="BU84" s="1"/>
  <c r="BZ11"/>
  <c r="BT10"/>
  <c r="BU11"/>
  <c r="W11"/>
  <c r="BM9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AA110"/>
  <c r="CA111"/>
  <c r="AA111"/>
  <c r="CA112"/>
  <c r="AA112"/>
  <c r="BV108"/>
  <c r="X108"/>
  <c r="BJ12" i="8"/>
  <c r="BE12"/>
  <c r="BB12"/>
  <c r="AY12"/>
  <c r="AV12"/>
  <c r="AS12"/>
  <c r="AP12"/>
  <c r="AM12"/>
  <c r="AG12"/>
  <c r="AD12"/>
  <c r="AC12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C83" s="1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P80" s="1"/>
  <c r="AO83"/>
  <c r="AL83"/>
  <c r="AL80" s="1"/>
  <c r="AK83"/>
  <c r="AH83"/>
  <c r="AH80" s="1"/>
  <c r="AG83"/>
  <c r="AD83"/>
  <c r="AD80" s="1"/>
  <c r="AC83"/>
  <c r="Z83"/>
  <c r="Z80" s="1"/>
  <c r="Y83"/>
  <c r="V83"/>
  <c r="V80" s="1"/>
  <c r="U83"/>
  <c r="R83"/>
  <c r="R80" s="1"/>
  <c r="Q83"/>
  <c r="N83"/>
  <c r="N80" s="1"/>
  <c r="M83"/>
  <c r="J83"/>
  <c r="J80" s="1"/>
  <c r="I83"/>
  <c r="H83"/>
  <c r="H80" s="1"/>
  <c r="G83"/>
  <c r="F83"/>
  <c r="BB83" s="1"/>
  <c r="E83"/>
  <c r="DV83" s="1"/>
  <c r="D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T80" s="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H46" s="1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T46" s="1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BL46"/>
  <c r="BK46"/>
  <c r="BF46"/>
  <c r="BE46"/>
  <c r="BD46"/>
  <c r="BC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L9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L13"/>
  <c r="I13"/>
  <c r="K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O9"/>
  <c r="DO8" s="1"/>
  <c r="DN9"/>
  <c r="DM9"/>
  <c r="DH9"/>
  <c r="DG9"/>
  <c r="DG8" s="1"/>
  <c r="DB9"/>
  <c r="DA9"/>
  <c r="CV9"/>
  <c r="CU9"/>
  <c r="CU8" s="1"/>
  <c r="CP9"/>
  <c r="CO9"/>
  <c r="CJ9"/>
  <c r="CI9"/>
  <c r="CI8" s="1"/>
  <c r="CD9"/>
  <c r="CC9"/>
  <c r="BX9"/>
  <c r="BW9"/>
  <c r="BW8" s="1"/>
  <c r="BR9"/>
  <c r="BQ9"/>
  <c r="BF9"/>
  <c r="BE9"/>
  <c r="BD9"/>
  <c r="BC9"/>
  <c r="AZ9"/>
  <c r="AX9"/>
  <c r="AT9"/>
  <c r="AS9"/>
  <c r="AD9"/>
  <c r="Z9"/>
  <c r="V9"/>
  <c r="R9"/>
  <c r="N9"/>
  <c r="J9"/>
  <c r="H9"/>
  <c r="G9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AD8" l="1"/>
  <c r="S10" i="11"/>
  <c r="S9" s="1"/>
  <c r="D73" i="5"/>
  <c r="AT8"/>
  <c r="BJ18"/>
  <c r="AK76" i="11"/>
  <c r="BV80"/>
  <c r="AB103"/>
  <c r="CH103" s="1"/>
  <c r="BU80"/>
  <c r="T78"/>
  <c r="BV78" s="1"/>
  <c r="O9"/>
  <c r="Y76"/>
  <c r="BI13" i="5"/>
  <c r="AS8"/>
  <c r="AY87" i="11"/>
  <c r="L74"/>
  <c r="L75" s="1"/>
  <c r="K74"/>
  <c r="AL76"/>
  <c r="BU23"/>
  <c r="BM74"/>
  <c r="M13" i="5"/>
  <c r="BL8"/>
  <c r="BX8"/>
  <c r="CJ8"/>
  <c r="CV8"/>
  <c r="DH8"/>
  <c r="DP8"/>
  <c r="W97" i="11"/>
  <c r="AA97" s="1"/>
  <c r="BB91"/>
  <c r="N8" i="5"/>
  <c r="G101" i="8"/>
  <c r="AF101" s="1"/>
  <c r="BJ22" i="5"/>
  <c r="DS37" i="11"/>
  <c r="BV18"/>
  <c r="H74"/>
  <c r="D80" i="5"/>
  <c r="AZ74" i="11"/>
  <c r="DT37"/>
  <c r="P9"/>
  <c r="P74" s="1"/>
  <c r="J8" i="5"/>
  <c r="Z8"/>
  <c r="BK36"/>
  <c r="BL80"/>
  <c r="BE8"/>
  <c r="BP91"/>
  <c r="H9" i="9"/>
  <c r="P9"/>
  <c r="X9"/>
  <c r="AD9"/>
  <c r="O37" i="11"/>
  <c r="BO37" s="1"/>
  <c r="W80"/>
  <c r="BJ17" i="5"/>
  <c r="BD8"/>
  <c r="D37"/>
  <c r="K87" i="11"/>
  <c r="BI87" s="1"/>
  <c r="L37" i="5"/>
  <c r="C70"/>
  <c r="CO8"/>
  <c r="R8"/>
  <c r="BC98"/>
  <c r="BE98" s="1"/>
  <c r="BO92"/>
  <c r="DV95"/>
  <c r="E9" i="9"/>
  <c r="L9"/>
  <c r="T9"/>
  <c r="AA9"/>
  <c r="AA118" s="1"/>
  <c r="R9"/>
  <c r="Q80" i="5"/>
  <c r="AG80"/>
  <c r="BJ90"/>
  <c r="G75" i="11"/>
  <c r="G76"/>
  <c r="DA8" i="5"/>
  <c r="AC9"/>
  <c r="AC8" s="1"/>
  <c r="G8"/>
  <c r="BC8"/>
  <c r="D9"/>
  <c r="D99" s="1"/>
  <c r="BI16"/>
  <c r="D26"/>
  <c r="BD36"/>
  <c r="BD76" s="1"/>
  <c r="BD66" s="1"/>
  <c r="BJ52"/>
  <c r="AB110" i="11"/>
  <c r="AF110" s="1"/>
  <c r="AA107"/>
  <c r="CG107" s="1"/>
  <c r="F74"/>
  <c r="F75" s="1"/>
  <c r="BB37"/>
  <c r="D75"/>
  <c r="D76"/>
  <c r="BX36" i="5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L70"/>
  <c r="BJ70" s="1"/>
  <c r="BW36"/>
  <c r="BW76" s="1"/>
  <c r="BW66" s="1"/>
  <c r="CI36"/>
  <c r="CI76" s="1"/>
  <c r="CI66" s="1"/>
  <c r="CU36"/>
  <c r="DG36"/>
  <c r="DG63" s="1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DT37" s="1"/>
  <c r="BG39"/>
  <c r="BM39" s="1"/>
  <c r="BS39" s="1"/>
  <c r="BY39" s="1"/>
  <c r="CE39" s="1"/>
  <c r="CK39" s="1"/>
  <c r="CQ39" s="1"/>
  <c r="CW39" s="1"/>
  <c r="DC39" s="1"/>
  <c r="DI39" s="1"/>
  <c r="BI42"/>
  <c r="BL36"/>
  <c r="CJ36"/>
  <c r="CJ63" s="1"/>
  <c r="CV36"/>
  <c r="CV63" s="1"/>
  <c r="DH36"/>
  <c r="DH63" s="1"/>
  <c r="DR46"/>
  <c r="DP36"/>
  <c r="BN67"/>
  <c r="C80"/>
  <c r="L87"/>
  <c r="AW9"/>
  <c r="I9"/>
  <c r="AH9"/>
  <c r="AH8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BJ73" s="1"/>
  <c r="H9" i="8"/>
  <c r="P9"/>
  <c r="X9"/>
  <c r="AD9"/>
  <c r="AP9"/>
  <c r="BB9"/>
  <c r="BJ9"/>
  <c r="AA47"/>
  <c r="BK47" s="1"/>
  <c r="AC114"/>
  <c r="BG114" s="1"/>
  <c r="C75" i="11"/>
  <c r="C76"/>
  <c r="DU47"/>
  <c r="Z36" i="5"/>
  <c r="Z76" s="1"/>
  <c r="Z66" s="1"/>
  <c r="E38"/>
  <c r="DV73"/>
  <c r="DT81"/>
  <c r="AJ9" i="8"/>
  <c r="T37"/>
  <c r="K24" i="5"/>
  <c r="BI24" s="1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BH46"/>
  <c r="BR36"/>
  <c r="CD36"/>
  <c r="CP36"/>
  <c r="DB36"/>
  <c r="DN36"/>
  <c r="E52"/>
  <c r="DV52" s="1"/>
  <c r="Q46"/>
  <c r="Q36" s="1"/>
  <c r="AW46"/>
  <c r="F67"/>
  <c r="BB67" s="1"/>
  <c r="J98"/>
  <c r="L98" s="1"/>
  <c r="BZ67"/>
  <c r="AK69"/>
  <c r="E69" s="1"/>
  <c r="DU69" s="1"/>
  <c r="BH70"/>
  <c r="F73"/>
  <c r="BB73" s="1"/>
  <c r="AZ80"/>
  <c r="DT80" s="1"/>
  <c r="BG87"/>
  <c r="BM87" s="1"/>
  <c r="BS87" s="1"/>
  <c r="BY87" s="1"/>
  <c r="CE87" s="1"/>
  <c r="CK87" s="1"/>
  <c r="CQ87" s="1"/>
  <c r="CW87" s="1"/>
  <c r="DC87" s="1"/>
  <c r="DI87" s="1"/>
  <c r="C37" i="10"/>
  <c r="BN87" i="11"/>
  <c r="BN77" s="1"/>
  <c r="AS75"/>
  <c r="AS76"/>
  <c r="BK9" i="5"/>
  <c r="BK8" s="1"/>
  <c r="BJ30"/>
  <c r="DO36"/>
  <c r="DO76" s="1"/>
  <c r="DO66" s="1"/>
  <c r="BI41"/>
  <c r="AY46"/>
  <c r="DS46" s="1"/>
  <c r="K73"/>
  <c r="DT87"/>
  <c r="L9" i="8"/>
  <c r="AA9"/>
  <c r="AV9"/>
  <c r="H8" i="5"/>
  <c r="V8"/>
  <c r="AZ8"/>
  <c r="BF8"/>
  <c r="AX8"/>
  <c r="E35"/>
  <c r="DU35" s="1"/>
  <c r="AG36"/>
  <c r="AW37"/>
  <c r="BQ36"/>
  <c r="BQ76" s="1"/>
  <c r="BQ66" s="1"/>
  <c r="CC36"/>
  <c r="CO36"/>
  <c r="DA36"/>
  <c r="DM36"/>
  <c r="DM63" s="1"/>
  <c r="DQ36"/>
  <c r="D46"/>
  <c r="N36"/>
  <c r="AD36"/>
  <c r="AD63" s="1"/>
  <c r="AD64" s="1"/>
  <c r="AH36"/>
  <c r="AL36"/>
  <c r="AP36"/>
  <c r="AX36"/>
  <c r="AX76" s="1"/>
  <c r="AX66" s="1"/>
  <c r="BJ55"/>
  <c r="E57"/>
  <c r="DV57" s="1"/>
  <c r="K67"/>
  <c r="BT67"/>
  <c r="D67"/>
  <c r="F70"/>
  <c r="BB70" s="1"/>
  <c r="DS73"/>
  <c r="U80"/>
  <c r="AK80"/>
  <c r="AX80"/>
  <c r="BH81"/>
  <c r="Y80"/>
  <c r="AO80"/>
  <c r="K87"/>
  <c r="J9" i="8"/>
  <c r="R9"/>
  <c r="Z9"/>
  <c r="D94"/>
  <c r="BL94" s="1"/>
  <c r="BI9" i="10"/>
  <c r="BM87" i="11"/>
  <c r="BM77" s="1"/>
  <c r="BI12" i="8"/>
  <c r="DO12" i="11" s="1"/>
  <c r="BH12" i="8"/>
  <c r="DM12" i="11" s="1"/>
  <c r="BJ10" i="5"/>
  <c r="L9"/>
  <c r="L26"/>
  <c r="DR26"/>
  <c r="DT26" s="1"/>
  <c r="V36"/>
  <c r="BB38"/>
  <c r="F37"/>
  <c r="F46"/>
  <c r="L48"/>
  <c r="BJ48" s="1"/>
  <c r="BD80"/>
  <c r="F81"/>
  <c r="K83"/>
  <c r="O83" s="1"/>
  <c r="DS83"/>
  <c r="AY80"/>
  <c r="DS80" s="1"/>
  <c r="BH87"/>
  <c r="BN87" s="1"/>
  <c r="BT87" s="1"/>
  <c r="BZ87" s="1"/>
  <c r="CF87" s="1"/>
  <c r="CL87" s="1"/>
  <c r="CR87" s="1"/>
  <c r="CX87" s="1"/>
  <c r="DD87" s="1"/>
  <c r="DJ87" s="1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K25"/>
  <c r="BI25" s="1"/>
  <c r="M25"/>
  <c r="Q25" s="1"/>
  <c r="BH26"/>
  <c r="M28"/>
  <c r="M26" s="1"/>
  <c r="I26"/>
  <c r="I8" s="1"/>
  <c r="K28"/>
  <c r="BI28" s="1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Y36" s="1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M70" s="1"/>
  <c r="BG70"/>
  <c r="BI72"/>
  <c r="K70"/>
  <c r="DS72"/>
  <c r="AY70"/>
  <c r="DS70" s="1"/>
  <c r="P87"/>
  <c r="BJ37" i="8"/>
  <c r="DS19" i="5"/>
  <c r="AY9"/>
  <c r="AY8" s="1"/>
  <c r="AY99" s="1"/>
  <c r="DS37"/>
  <c r="E68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BP28" s="1"/>
  <c r="DS28"/>
  <c r="DQ26"/>
  <c r="DQ8" s="1"/>
  <c r="AW26"/>
  <c r="J36"/>
  <c r="R36"/>
  <c r="K54"/>
  <c r="O54" s="1"/>
  <c r="G46"/>
  <c r="AS46"/>
  <c r="AS36" s="1"/>
  <c r="C46"/>
  <c r="I46"/>
  <c r="U46"/>
  <c r="U36" s="1"/>
  <c r="BG67"/>
  <c r="G80"/>
  <c r="AJ37" i="8"/>
  <c r="AP37"/>
  <c r="AV37"/>
  <c r="BB37"/>
  <c r="BB74" s="1"/>
  <c r="BH37"/>
  <c r="D117"/>
  <c r="M117"/>
  <c r="AC37" i="9"/>
  <c r="BG74" i="11"/>
  <c r="BJ13" i="5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J39"/>
  <c r="BJ42"/>
  <c r="BI43"/>
  <c r="K48"/>
  <c r="BI48" s="1"/>
  <c r="K55"/>
  <c r="O55" s="1"/>
  <c r="BI57"/>
  <c r="K60"/>
  <c r="O60" s="1"/>
  <c r="I98"/>
  <c r="K98" s="1"/>
  <c r="DT67"/>
  <c r="CR67"/>
  <c r="K81"/>
  <c r="BG81"/>
  <c r="BG80" s="1"/>
  <c r="L83"/>
  <c r="L80" s="1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BJ12"/>
  <c r="P13"/>
  <c r="BP13" s="1"/>
  <c r="BM15"/>
  <c r="BS15" s="1"/>
  <c r="BY15" s="1"/>
  <c r="CE15" s="1"/>
  <c r="CK15" s="1"/>
  <c r="CQ15" s="1"/>
  <c r="CW15" s="1"/>
  <c r="DC15" s="1"/>
  <c r="DI15" s="1"/>
  <c r="BJ29"/>
  <c r="BI32"/>
  <c r="BE37"/>
  <c r="BE36" s="1"/>
  <c r="BJ60"/>
  <c r="BD98"/>
  <c r="BF98" s="1"/>
  <c r="DQ98"/>
  <c r="DQ99" s="1"/>
  <c r="BJ74"/>
  <c r="C73"/>
  <c r="DS81"/>
  <c r="DV92"/>
  <c r="DV94"/>
  <c r="DV96"/>
  <c r="AG37" i="8"/>
  <c r="AS37"/>
  <c r="BE37"/>
  <c r="E114"/>
  <c r="F114" s="1"/>
  <c r="F9" i="9"/>
  <c r="N9"/>
  <c r="V9"/>
  <c r="E9" i="10"/>
  <c r="L9"/>
  <c r="T9"/>
  <c r="AA9"/>
  <c r="AJ9"/>
  <c r="AV9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AJ12" i="8"/>
  <c r="BR12" i="11" s="1"/>
  <c r="G47" i="8"/>
  <c r="AF47" s="1"/>
  <c r="E37"/>
  <c r="C9"/>
  <c r="F9"/>
  <c r="N9"/>
  <c r="V9"/>
  <c r="AC9"/>
  <c r="AC74" s="1"/>
  <c r="AC75" s="1"/>
  <c r="AM9"/>
  <c r="AS9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F9" i="10"/>
  <c r="Q117" i="8"/>
  <c r="AU117" s="1"/>
  <c r="AV117" s="1"/>
  <c r="Q116"/>
  <c r="Q115"/>
  <c r="AG37" i="9"/>
  <c r="S94" i="11"/>
  <c r="O91"/>
  <c r="BO91" s="1"/>
  <c r="BO94"/>
  <c r="BT94"/>
  <c r="BN91"/>
  <c r="H37" i="9"/>
  <c r="P37"/>
  <c r="P74" s="1"/>
  <c r="X37"/>
  <c r="D49"/>
  <c r="BL49" s="1"/>
  <c r="AE84"/>
  <c r="AE101" i="10"/>
  <c r="AH101" s="1"/>
  <c r="AK101" s="1"/>
  <c r="AN101" s="1"/>
  <c r="AQ101" s="1"/>
  <c r="AT101" s="1"/>
  <c r="AW101" s="1"/>
  <c r="AZ101" s="1"/>
  <c r="BC101" s="1"/>
  <c r="BF101" s="1"/>
  <c r="C37" i="9"/>
  <c r="BS94" i="11"/>
  <c r="BM91"/>
  <c r="H75"/>
  <c r="H76"/>
  <c r="AC75"/>
  <c r="AC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G38"/>
  <c r="AF38" s="1"/>
  <c r="J37"/>
  <c r="N37"/>
  <c r="R37"/>
  <c r="R87" s="1"/>
  <c r="R77" s="1"/>
  <c r="V37"/>
  <c r="V87" s="1"/>
  <c r="V77" s="1"/>
  <c r="Z37"/>
  <c r="AD37"/>
  <c r="G10" i="10"/>
  <c r="J9"/>
  <c r="N9"/>
  <c r="R9"/>
  <c r="V9"/>
  <c r="V87" s="1"/>
  <c r="V77" s="1"/>
  <c r="Z9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I15" i="9"/>
  <c r="AI15" s="1"/>
  <c r="L37"/>
  <c r="T37"/>
  <c r="AP37"/>
  <c r="AS37"/>
  <c r="AV37"/>
  <c r="AY37"/>
  <c r="BB37"/>
  <c r="BE37"/>
  <c r="BH37"/>
  <c r="BI37"/>
  <c r="BJ37"/>
  <c r="F37" i="10"/>
  <c r="D10" i="9"/>
  <c r="BL10" s="1"/>
  <c r="AC9"/>
  <c r="AJ9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G49"/>
  <c r="AF49" s="1"/>
  <c r="F114"/>
  <c r="G114" s="1"/>
  <c r="H114" s="1"/>
  <c r="G78"/>
  <c r="AF78" s="1"/>
  <c r="G81"/>
  <c r="AF81" s="1"/>
  <c r="G94"/>
  <c r="AF94" s="1"/>
  <c r="AE94"/>
  <c r="AH94" s="1"/>
  <c r="AK94" s="1"/>
  <c r="AN94" s="1"/>
  <c r="AQ94" s="1"/>
  <c r="AT94" s="1"/>
  <c r="AW94" s="1"/>
  <c r="AZ94" s="1"/>
  <c r="BC94" s="1"/>
  <c r="BF94" s="1"/>
  <c r="G101"/>
  <c r="AF101" s="1"/>
  <c r="C9" i="10"/>
  <c r="D27"/>
  <c r="BL27" s="1"/>
  <c r="AE27"/>
  <c r="D38"/>
  <c r="BL38" s="1"/>
  <c r="L37"/>
  <c r="P37"/>
  <c r="T37"/>
  <c r="X37"/>
  <c r="AE38"/>
  <c r="AJ37"/>
  <c r="AM37"/>
  <c r="AM87" s="1"/>
  <c r="AM77" s="1"/>
  <c r="AP37"/>
  <c r="AS37"/>
  <c r="AV37"/>
  <c r="AY37"/>
  <c r="BB37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G47" i="9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A37"/>
  <c r="AA87" s="1"/>
  <c r="C37"/>
  <c r="G38"/>
  <c r="AF38" s="1"/>
  <c r="J37"/>
  <c r="J74" s="1"/>
  <c r="N37"/>
  <c r="R37"/>
  <c r="V37"/>
  <c r="Z37"/>
  <c r="AD37"/>
  <c r="AD74" s="1"/>
  <c r="D49"/>
  <c r="BL49" s="1"/>
  <c r="AE49"/>
  <c r="AE47" s="1"/>
  <c r="G78"/>
  <c r="AF78" s="1"/>
  <c r="G81"/>
  <c r="AF81" s="1"/>
  <c r="D84"/>
  <c r="BL84" s="1"/>
  <c r="AE81"/>
  <c r="G84"/>
  <c r="AF84" s="1"/>
  <c r="D10"/>
  <c r="AB10" s="1"/>
  <c r="D27"/>
  <c r="BL27" s="1"/>
  <c r="AE38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E91" i="8"/>
  <c r="AC91"/>
  <c r="D101"/>
  <c r="BL101" s="1"/>
  <c r="I101"/>
  <c r="AI101" s="1"/>
  <c r="G10" i="9"/>
  <c r="AF10" s="1"/>
  <c r="I16"/>
  <c r="AI16" s="1"/>
  <c r="D91"/>
  <c r="BL91" s="1"/>
  <c r="E91"/>
  <c r="AC91"/>
  <c r="D101"/>
  <c r="BL101" s="1"/>
  <c r="I101"/>
  <c r="AI101" s="1"/>
  <c r="D10" i="10"/>
  <c r="AB10" s="1"/>
  <c r="AE10"/>
  <c r="D49"/>
  <c r="BL49" s="1"/>
  <c r="E114"/>
  <c r="AC114"/>
  <c r="BG114" s="1"/>
  <c r="BJ114"/>
  <c r="G94"/>
  <c r="AF94" s="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N74" i="9"/>
  <c r="N75" s="1"/>
  <c r="AP74" i="10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CG102"/>
  <c r="AE102"/>
  <c r="CA100"/>
  <c r="AA100"/>
  <c r="CA99"/>
  <c r="AA99"/>
  <c r="CA98"/>
  <c r="AA98"/>
  <c r="CA97"/>
  <c r="CA96"/>
  <c r="AA96"/>
  <c r="CA95"/>
  <c r="AA95"/>
  <c r="CH107"/>
  <c r="AF107"/>
  <c r="CH106"/>
  <c r="AF106"/>
  <c r="CH105"/>
  <c r="AF105"/>
  <c r="CH104"/>
  <c r="AF104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AE107"/>
  <c r="CG106"/>
  <c r="AE106"/>
  <c r="CG105"/>
  <c r="AE105"/>
  <c r="CG104"/>
  <c r="AE104"/>
  <c r="CG103"/>
  <c r="AE103"/>
  <c r="CA101"/>
  <c r="AA101"/>
  <c r="BZ86"/>
  <c r="BZ84" s="1"/>
  <c r="CE82"/>
  <c r="BY81"/>
  <c r="CF85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6"/>
  <c r="CA92"/>
  <c r="AA92"/>
  <c r="CA80"/>
  <c r="AA80"/>
  <c r="CB83"/>
  <c r="AB83"/>
  <c r="CB39"/>
  <c r="AB39"/>
  <c r="X38"/>
  <c r="BS9"/>
  <c r="BS74" s="1"/>
  <c r="BO9"/>
  <c r="CA16"/>
  <c r="AA16"/>
  <c r="CA15"/>
  <c r="AA15"/>
  <c r="CB11"/>
  <c r="AB11"/>
  <c r="X10"/>
  <c r="T84"/>
  <c r="BV84" s="1"/>
  <c r="AF131" i="9"/>
  <c r="AF131" i="8"/>
  <c r="AF128" i="10"/>
  <c r="AK28"/>
  <c r="AH27"/>
  <c r="AM8"/>
  <c r="AN8" s="1"/>
  <c r="AL8"/>
  <c r="AK11"/>
  <c r="AH10"/>
  <c r="AK39"/>
  <c r="AH38"/>
  <c r="AK55"/>
  <c r="AH47"/>
  <c r="AK79"/>
  <c r="AH78"/>
  <c r="AK82"/>
  <c r="AH81"/>
  <c r="AK85"/>
  <c r="AI8"/>
  <c r="BK9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AP87"/>
  <c r="AP77" s="1"/>
  <c r="AB15"/>
  <c r="AB16"/>
  <c r="AK92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C118"/>
  <c r="BI118"/>
  <c r="AK39"/>
  <c r="AH38"/>
  <c r="AK55"/>
  <c r="AH47"/>
  <c r="AK79"/>
  <c r="AH78"/>
  <c r="AK82"/>
  <c r="AH81"/>
  <c r="AK85"/>
  <c r="AI8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BE87"/>
  <c r="BE77" s="1"/>
  <c r="K15"/>
  <c r="AB15"/>
  <c r="AB16"/>
  <c r="AK92"/>
  <c r="AE91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BI118"/>
  <c r="AK39"/>
  <c r="AH38"/>
  <c r="AK55"/>
  <c r="AH47"/>
  <c r="AK79"/>
  <c r="AH78"/>
  <c r="AK82"/>
  <c r="AH81"/>
  <c r="AK85"/>
  <c r="AI8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AC87"/>
  <c r="AC77" s="1"/>
  <c r="AC118"/>
  <c r="AK92"/>
  <c r="I94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DU11"/>
  <c r="DV11"/>
  <c r="BV24"/>
  <c r="X24"/>
  <c r="BS27"/>
  <c r="BM26"/>
  <c r="BP30"/>
  <c r="T30"/>
  <c r="S32"/>
  <c r="BO32"/>
  <c r="T35"/>
  <c r="BP35"/>
  <c r="O38"/>
  <c r="BZ38"/>
  <c r="T41"/>
  <c r="BP41"/>
  <c r="BP7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Q17" s="1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P27"/>
  <c r="O29"/>
  <c r="BA29"/>
  <c r="DU29"/>
  <c r="O30"/>
  <c r="AL30"/>
  <c r="P31"/>
  <c r="DT31"/>
  <c r="P32"/>
  <c r="AL32"/>
  <c r="O33"/>
  <c r="BA33"/>
  <c r="DU33"/>
  <c r="O34"/>
  <c r="AK34"/>
  <c r="O35"/>
  <c r="BJ35"/>
  <c r="N76"/>
  <c r="N66" s="1"/>
  <c r="CD76"/>
  <c r="CD66" s="1"/>
  <c r="DH76"/>
  <c r="DH66" s="1"/>
  <c r="BG38"/>
  <c r="P39"/>
  <c r="O41"/>
  <c r="BJ41"/>
  <c r="P42"/>
  <c r="DV42"/>
  <c r="DU42"/>
  <c r="S52"/>
  <c r="BO52"/>
  <c r="BM46"/>
  <c r="BS54"/>
  <c r="BI55"/>
  <c r="AL12"/>
  <c r="AL13"/>
  <c r="M14"/>
  <c r="M15"/>
  <c r="Q15" s="1"/>
  <c r="U15" s="1"/>
  <c r="O16"/>
  <c r="AL16"/>
  <c r="AL17"/>
  <c r="AL18"/>
  <c r="M19"/>
  <c r="P19"/>
  <c r="AL19"/>
  <c r="M20"/>
  <c r="Q20" s="1"/>
  <c r="AL21"/>
  <c r="AL22"/>
  <c r="O23"/>
  <c r="O24"/>
  <c r="Q24"/>
  <c r="U24" s="1"/>
  <c r="AL24"/>
  <c r="O27"/>
  <c r="BA27"/>
  <c r="T28"/>
  <c r="AL28"/>
  <c r="P29"/>
  <c r="U30"/>
  <c r="O31"/>
  <c r="BA31"/>
  <c r="AG32"/>
  <c r="P33"/>
  <c r="P34"/>
  <c r="BA35"/>
  <c r="CC76"/>
  <c r="CC66" s="1"/>
  <c r="CU76"/>
  <c r="CU66" s="1"/>
  <c r="I37"/>
  <c r="P38"/>
  <c r="O39"/>
  <c r="BA39"/>
  <c r="O42"/>
  <c r="BA42"/>
  <c r="BS68"/>
  <c r="BM67"/>
  <c r="BA69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BI73"/>
  <c r="DS68"/>
  <c r="AY67"/>
  <c r="S69"/>
  <c r="BO69"/>
  <c r="T72"/>
  <c r="BP72"/>
  <c r="BJ83"/>
  <c r="BA48"/>
  <c r="P54"/>
  <c r="DT55"/>
  <c r="BJ81"/>
  <c r="X91"/>
  <c r="BV91"/>
  <c r="P69"/>
  <c r="BI69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V93"/>
  <c r="X93"/>
  <c r="BV95"/>
  <c r="X95"/>
  <c r="O68"/>
  <c r="BA68"/>
  <c r="O71"/>
  <c r="BA71"/>
  <c r="BA72"/>
  <c r="BA73"/>
  <c r="P74"/>
  <c r="P75"/>
  <c r="BJ75"/>
  <c r="BN75"/>
  <c r="P82"/>
  <c r="P84"/>
  <c r="P85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S92"/>
  <c r="BA92"/>
  <c r="S93"/>
  <c r="BA93"/>
  <c r="S94"/>
  <c r="BA94"/>
  <c r="S95"/>
  <c r="BA95"/>
  <c r="S96"/>
  <c r="BA96"/>
  <c r="P111"/>
  <c r="O111"/>
  <c r="AM87" i="8" l="1"/>
  <c r="AM77" s="1"/>
  <c r="AP87"/>
  <c r="AP77" s="1"/>
  <c r="N63" i="5"/>
  <c r="BL76"/>
  <c r="BL66" s="1"/>
  <c r="S87" i="11"/>
  <c r="N64" i="5"/>
  <c r="N65"/>
  <c r="BA70"/>
  <c r="AB81" i="9"/>
  <c r="I94"/>
  <c r="BP9" i="11"/>
  <c r="AC74" i="9"/>
  <c r="AC75" s="1"/>
  <c r="F76" i="11"/>
  <c r="P87"/>
  <c r="AG74" i="8"/>
  <c r="BC76" i="5"/>
  <c r="BC66" s="1"/>
  <c r="AM74" i="8"/>
  <c r="H87" i="9"/>
  <c r="H77" s="1"/>
  <c r="BL63" i="5"/>
  <c r="BJ87"/>
  <c r="P83"/>
  <c r="AB49" i="9"/>
  <c r="X74" i="10"/>
  <c r="L74" i="9"/>
  <c r="L75" s="1"/>
  <c r="Z87"/>
  <c r="Z77" s="1"/>
  <c r="V74" i="10"/>
  <c r="K101" i="8"/>
  <c r="AB101" i="10"/>
  <c r="AY87"/>
  <c r="AY77" s="1"/>
  <c r="BA37" i="11"/>
  <c r="CC63" i="5"/>
  <c r="CC64" s="1"/>
  <c r="DP63"/>
  <c r="DP65" s="1"/>
  <c r="BH74" i="8"/>
  <c r="AT63" i="5"/>
  <c r="AT64" s="1"/>
  <c r="BK63"/>
  <c r="CP76"/>
  <c r="CP66" s="1"/>
  <c r="O87" i="11"/>
  <c r="AE37" i="8"/>
  <c r="CO76" i="5"/>
  <c r="CO66" s="1"/>
  <c r="DM76"/>
  <c r="DM66" s="1"/>
  <c r="AH94" i="8"/>
  <c r="AK94" s="1"/>
  <c r="AN94" s="1"/>
  <c r="AQ94" s="1"/>
  <c r="AT94" s="1"/>
  <c r="AW94" s="1"/>
  <c r="AZ94" s="1"/>
  <c r="BC94" s="1"/>
  <c r="BF94" s="1"/>
  <c r="BE87"/>
  <c r="BE77" s="1"/>
  <c r="P87"/>
  <c r="P77" s="1"/>
  <c r="AF103" i="11"/>
  <c r="AA37" i="10"/>
  <c r="C74"/>
  <c r="C75" s="1"/>
  <c r="E74" i="8"/>
  <c r="DS26" i="5"/>
  <c r="DO63"/>
  <c r="DO64" s="1"/>
  <c r="BK37" i="9"/>
  <c r="DR114" i="11"/>
  <c r="AG87" i="9"/>
  <c r="AG77" s="1"/>
  <c r="BS71" i="5"/>
  <c r="BS70" s="1"/>
  <c r="K101" i="9"/>
  <c r="AB27" i="10"/>
  <c r="BB87"/>
  <c r="BB77" s="1"/>
  <c r="X74" i="9"/>
  <c r="X75" s="1"/>
  <c r="AV74" i="8"/>
  <c r="BI67" i="5"/>
  <c r="J63"/>
  <c r="J64" s="1"/>
  <c r="AK67"/>
  <c r="CO63"/>
  <c r="BI39"/>
  <c r="BX63"/>
  <c r="V63"/>
  <c r="V65" s="1"/>
  <c r="D47" i="9"/>
  <c r="BL47" s="1"/>
  <c r="AS87" i="8"/>
  <c r="AS77" s="1"/>
  <c r="AY87" i="9"/>
  <c r="AY77" s="1"/>
  <c r="R74" i="10"/>
  <c r="R75" s="1"/>
  <c r="BJ37" i="5"/>
  <c r="D8"/>
  <c r="T74" i="10"/>
  <c r="T76" s="1"/>
  <c r="BJ9" i="5"/>
  <c r="BJ65" s="1"/>
  <c r="Z87" i="8"/>
  <c r="Z77" s="1"/>
  <c r="BM9" i="5"/>
  <c r="BF76"/>
  <c r="BF66" s="1"/>
  <c r="R74" i="9"/>
  <c r="R75" s="1"/>
  <c r="E87"/>
  <c r="E77" s="1"/>
  <c r="N74" i="10"/>
  <c r="N75" s="1"/>
  <c r="BC99" i="5"/>
  <c r="BK76"/>
  <c r="BK66" s="1"/>
  <c r="BH74" i="10"/>
  <c r="BH75" s="1"/>
  <c r="R87"/>
  <c r="R77" s="1"/>
  <c r="N87" i="9"/>
  <c r="N77" s="1"/>
  <c r="C74"/>
  <c r="C75" s="1"/>
  <c r="BI81" i="5"/>
  <c r="BI74" i="8"/>
  <c r="R87"/>
  <c r="R77" s="1"/>
  <c r="BJ74"/>
  <c r="BJ75" s="1"/>
  <c r="X74"/>
  <c r="X76" s="1"/>
  <c r="DP64" i="5"/>
  <c r="DG64"/>
  <c r="DG65"/>
  <c r="T75" i="10"/>
  <c r="DU98" i="5"/>
  <c r="T68"/>
  <c r="DP76"/>
  <c r="DP66" s="1"/>
  <c r="DP77" s="1"/>
  <c r="BI87" i="8"/>
  <c r="BI77" s="1"/>
  <c r="BI88" s="1"/>
  <c r="D118" i="9"/>
  <c r="BL118" s="1"/>
  <c r="BI87" i="10"/>
  <c r="BI77" s="1"/>
  <c r="AD87" i="9"/>
  <c r="AD77" s="1"/>
  <c r="R76" i="5"/>
  <c r="R66" s="1"/>
  <c r="BD63"/>
  <c r="BD65" s="1"/>
  <c r="X96"/>
  <c r="DV69"/>
  <c r="BI60"/>
  <c r="DV35"/>
  <c r="BJ87" i="8"/>
  <c r="BJ77" s="1"/>
  <c r="X87"/>
  <c r="X77" s="1"/>
  <c r="AC76"/>
  <c r="AB101" i="9"/>
  <c r="L87"/>
  <c r="L77" s="1"/>
  <c r="AB49" i="10"/>
  <c r="AB38"/>
  <c r="I94"/>
  <c r="AI94" s="1"/>
  <c r="X87"/>
  <c r="X77" s="1"/>
  <c r="Z74" i="9"/>
  <c r="Z75" s="1"/>
  <c r="D9"/>
  <c r="AB9" s="1"/>
  <c r="AS87" i="10"/>
  <c r="AS77" s="1"/>
  <c r="L87"/>
  <c r="L77" s="1"/>
  <c r="H74"/>
  <c r="H76" s="1"/>
  <c r="E74" i="9"/>
  <c r="E75" s="1"/>
  <c r="DQ63" i="5"/>
  <c r="DQ64" s="1"/>
  <c r="BI87"/>
  <c r="D36"/>
  <c r="DN76"/>
  <c r="DN66" s="1"/>
  <c r="BR76"/>
  <c r="BR66" s="1"/>
  <c r="E37"/>
  <c r="BA41"/>
  <c r="CJ76"/>
  <c r="CJ66" s="1"/>
  <c r="V76"/>
  <c r="V66" s="1"/>
  <c r="D118" i="8"/>
  <c r="BL118" s="1"/>
  <c r="C87" i="9"/>
  <c r="C77" s="1"/>
  <c r="BH36" i="5"/>
  <c r="O81"/>
  <c r="DG76"/>
  <c r="DG66" s="1"/>
  <c r="DV41"/>
  <c r="CV76"/>
  <c r="CV66" s="1"/>
  <c r="BX76"/>
  <c r="BX66" s="1"/>
  <c r="J76"/>
  <c r="J66" s="1"/>
  <c r="AB49" i="8"/>
  <c r="AB38"/>
  <c r="K16" i="9"/>
  <c r="P87"/>
  <c r="P77" s="1"/>
  <c r="K101" i="10"/>
  <c r="M101" s="1"/>
  <c r="G91"/>
  <c r="AF91" s="1"/>
  <c r="O74" i="11"/>
  <c r="AE9" i="10"/>
  <c r="Z74" i="8"/>
  <c r="Z75" s="1"/>
  <c r="H74" i="9"/>
  <c r="H75" s="1"/>
  <c r="AS74" i="8"/>
  <c r="AS75" s="1"/>
  <c r="AW8" i="5"/>
  <c r="AW36"/>
  <c r="BF63"/>
  <c r="BJ67"/>
  <c r="V75" i="10"/>
  <c r="V76"/>
  <c r="BE87"/>
  <c r="BE77" s="1"/>
  <c r="AJ87" i="9"/>
  <c r="AJ77" s="1"/>
  <c r="BJ87"/>
  <c r="BJ77" s="1"/>
  <c r="BJ74" i="10"/>
  <c r="BJ76" s="1"/>
  <c r="J87"/>
  <c r="J77" s="1"/>
  <c r="BD99" i="5"/>
  <c r="DU57"/>
  <c r="AV74" i="10"/>
  <c r="AV75" s="1"/>
  <c r="AZ99" i="5"/>
  <c r="AA74" i="8"/>
  <c r="AA76" s="1"/>
  <c r="T87"/>
  <c r="T77" s="1"/>
  <c r="AP74"/>
  <c r="AP75" s="1"/>
  <c r="H74"/>
  <c r="H75" s="1"/>
  <c r="AH76" i="5"/>
  <c r="AH66" s="1"/>
  <c r="DA63"/>
  <c r="DA65" s="1"/>
  <c r="T87" i="9"/>
  <c r="T77" s="1"/>
  <c r="X87"/>
  <c r="X77" s="1"/>
  <c r="BE76" i="5"/>
  <c r="BE66" s="1"/>
  <c r="BB74" i="10"/>
  <c r="BB75" s="1"/>
  <c r="AY36" i="5"/>
  <c r="L75" i="8"/>
  <c r="L76"/>
  <c r="AG75"/>
  <c r="AG76"/>
  <c r="CO64" i="5"/>
  <c r="CO65"/>
  <c r="DA64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BE65" s="1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BD114" i="11"/>
  <c r="D91" i="8"/>
  <c r="AY74" i="10"/>
  <c r="AY76" s="1"/>
  <c r="DV87" i="11"/>
  <c r="BQ63" i="5"/>
  <c r="BQ65" s="1"/>
  <c r="BA57"/>
  <c r="K80"/>
  <c r="BM81"/>
  <c r="BV25"/>
  <c r="L87" i="8"/>
  <c r="L77" s="1"/>
  <c r="AA87" i="9"/>
  <c r="AA77" s="1"/>
  <c r="AA88" s="1"/>
  <c r="BC114" i="11"/>
  <c r="T74" i="9"/>
  <c r="T76" s="1"/>
  <c r="C36" i="5"/>
  <c r="BH8"/>
  <c r="AH63"/>
  <c r="AH64" s="1"/>
  <c r="CV64"/>
  <c r="CV65"/>
  <c r="AE9" i="9"/>
  <c r="R63" i="5"/>
  <c r="BX64"/>
  <c r="BX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J76" s="1"/>
  <c r="AJ87"/>
  <c r="AJ77" s="1"/>
  <c r="E87"/>
  <c r="E77" s="1"/>
  <c r="AG74"/>
  <c r="AG76" s="1"/>
  <c r="L74"/>
  <c r="L75" s="1"/>
  <c r="AD74"/>
  <c r="AD75" s="1"/>
  <c r="AG74" i="9"/>
  <c r="AG76" s="1"/>
  <c r="AY74" i="8"/>
  <c r="AY76" s="1"/>
  <c r="R74"/>
  <c r="R75" s="1"/>
  <c r="DB63" i="5"/>
  <c r="X75" i="10"/>
  <c r="X76"/>
  <c r="E75" i="8"/>
  <c r="E76"/>
  <c r="BB75"/>
  <c r="BB76"/>
  <c r="DM64" i="5"/>
  <c r="DM65"/>
  <c r="BK64"/>
  <c r="BK65"/>
  <c r="P75" i="9"/>
  <c r="P76"/>
  <c r="BJ87" i="10"/>
  <c r="BJ77" s="1"/>
  <c r="BJ88" s="1"/>
  <c r="AX63" i="5"/>
  <c r="AX64" s="1"/>
  <c r="X92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D114" i="10"/>
  <c r="AE114" s="1"/>
  <c r="AG114" s="1"/>
  <c r="AH114" s="1"/>
  <c r="BH87"/>
  <c r="BH77" s="1"/>
  <c r="AG87"/>
  <c r="AG77" s="1"/>
  <c r="C87"/>
  <c r="C77" s="1"/>
  <c r="AJ74"/>
  <c r="AJ75" s="1"/>
  <c r="H114" i="11"/>
  <c r="H118" s="1"/>
  <c r="AE9" i="8"/>
  <c r="AE87" s="1"/>
  <c r="AE77" s="1"/>
  <c r="G37"/>
  <c r="V74"/>
  <c r="V76" s="1"/>
  <c r="AD74" i="9"/>
  <c r="AM74" i="10"/>
  <c r="AM76" s="1"/>
  <c r="T87"/>
  <c r="T77" s="1"/>
  <c r="F74" i="9"/>
  <c r="F76" s="1"/>
  <c r="BH87"/>
  <c r="BH77" s="1"/>
  <c r="AV87"/>
  <c r="AV77" s="1"/>
  <c r="DS36" i="5"/>
  <c r="CP63"/>
  <c r="AB81" i="10"/>
  <c r="BJ75"/>
  <c r="BI74" i="9"/>
  <c r="BI75" s="1"/>
  <c r="AY74"/>
  <c r="AY75" s="1"/>
  <c r="F74" i="10"/>
  <c r="F75" s="1"/>
  <c r="AE37" i="9"/>
  <c r="BE74" i="10"/>
  <c r="BE76" s="1"/>
  <c r="AS74"/>
  <c r="AS75" s="1"/>
  <c r="DQ114" i="11"/>
  <c r="C87" i="8"/>
  <c r="C77" s="1"/>
  <c r="P74" i="10"/>
  <c r="P76" s="1"/>
  <c r="J74" i="9"/>
  <c r="J75" s="1"/>
  <c r="BG8" i="5"/>
  <c r="CD63"/>
  <c r="N74" i="8"/>
  <c r="N75" s="1"/>
  <c r="AW117"/>
  <c r="CE117" s="1"/>
  <c r="AJ74"/>
  <c r="K46" i="5"/>
  <c r="BI46" s="1"/>
  <c r="BP87"/>
  <c r="DN63"/>
  <c r="BR63"/>
  <c r="DN12" i="11"/>
  <c r="DN76" s="1"/>
  <c r="BI75" i="8"/>
  <c r="DP12" i="11"/>
  <c r="DP75" s="1"/>
  <c r="BI76" i="8"/>
  <c r="J75" i="10"/>
  <c r="H76" i="9"/>
  <c r="BH75" i="8"/>
  <c r="BH76"/>
  <c r="BI76" i="10"/>
  <c r="BI75"/>
  <c r="P75" i="8"/>
  <c r="P76"/>
  <c r="AV75"/>
  <c r="AV76"/>
  <c r="AY75"/>
  <c r="AS76" i="5"/>
  <c r="AS66" s="1"/>
  <c r="AS63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CU65"/>
  <c r="BW65"/>
  <c r="G91" i="8"/>
  <c r="AF91" s="1"/>
  <c r="BH87"/>
  <c r="BH77" s="1"/>
  <c r="AV87"/>
  <c r="AV77" s="1"/>
  <c r="AJ87"/>
  <c r="AJ77" s="1"/>
  <c r="BE76"/>
  <c r="AF10"/>
  <c r="T76"/>
  <c r="AB94" i="9"/>
  <c r="G91"/>
  <c r="AF91" s="1"/>
  <c r="J87"/>
  <c r="J77" s="1"/>
  <c r="AC76"/>
  <c r="N76"/>
  <c r="AB84" i="10"/>
  <c r="P87"/>
  <c r="P77" s="1"/>
  <c r="H87"/>
  <c r="H77" s="1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DF117" s="1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Q28"/>
  <c r="Q26" s="1"/>
  <c r="DS65"/>
  <c r="AB101" i="8"/>
  <c r="AB78"/>
  <c r="AD87"/>
  <c r="AD77" s="1"/>
  <c r="V87"/>
  <c r="V77" s="1"/>
  <c r="N87"/>
  <c r="N77" s="1"/>
  <c r="BI87" i="9"/>
  <c r="BI77" s="1"/>
  <c r="AB78" i="10"/>
  <c r="BH76"/>
  <c r="C76"/>
  <c r="AE37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Q118"/>
  <c r="Z74" i="10"/>
  <c r="Z75" s="1"/>
  <c r="AD75" i="8"/>
  <c r="AD76"/>
  <c r="F76" i="10"/>
  <c r="AM74" i="9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Z76" i="8"/>
  <c r="J75"/>
  <c r="J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H91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AG21" s="1"/>
  <c r="AK21" s="1"/>
  <c r="Y18"/>
  <c r="AG18" s="1"/>
  <c r="AK18" s="1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Y22" s="1"/>
  <c r="Q19"/>
  <c r="U19" s="1"/>
  <c r="Y19" s="1"/>
  <c r="U17"/>
  <c r="AG16"/>
  <c r="AK16" s="1"/>
  <c r="U12"/>
  <c r="Y12" s="1"/>
  <c r="AP32"/>
  <c r="F32" s="1"/>
  <c r="BB32" s="1"/>
  <c r="Y24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AP10"/>
  <c r="BP87" i="11" l="1"/>
  <c r="P77"/>
  <c r="BI76" i="9"/>
  <c r="AM75" i="8"/>
  <c r="AM76"/>
  <c r="AG75" i="10"/>
  <c r="G74" i="9"/>
  <c r="AM75" i="10"/>
  <c r="D63" i="5"/>
  <c r="D65" s="1"/>
  <c r="D76"/>
  <c r="AS76" i="8"/>
  <c r="AE87" i="9"/>
  <c r="AE77" s="1"/>
  <c r="AY75" i="10"/>
  <c r="BO87" i="11"/>
  <c r="O77"/>
  <c r="AW63" i="5"/>
  <c r="AW64" s="1"/>
  <c r="AH91" i="8"/>
  <c r="Z76" i="9"/>
  <c r="C76"/>
  <c r="BY71" i="5"/>
  <c r="AL101" i="10"/>
  <c r="AE87"/>
  <c r="AE77" s="1"/>
  <c r="BI88" i="9"/>
  <c r="DO77" i="5"/>
  <c r="H75" i="10"/>
  <c r="T75" i="9"/>
  <c r="X76"/>
  <c r="AW76" i="5"/>
  <c r="AW66" s="1"/>
  <c r="AA87" i="10"/>
  <c r="BK37"/>
  <c r="AK91" i="8"/>
  <c r="BB76" i="10"/>
  <c r="DO65" i="5"/>
  <c r="V64"/>
  <c r="R76" i="9"/>
  <c r="AA74" i="10"/>
  <c r="AA76" s="1"/>
  <c r="I91"/>
  <c r="AI91" s="1"/>
  <c r="BJ88" i="8"/>
  <c r="BD64" i="5"/>
  <c r="DQ65"/>
  <c r="BJ76" i="8"/>
  <c r="BN76" i="5"/>
  <c r="AE74" i="9"/>
  <c r="AE75" s="1"/>
  <c r="R76" i="10"/>
  <c r="H76" i="8"/>
  <c r="AG75" i="9"/>
  <c r="P75" i="10"/>
  <c r="BE75"/>
  <c r="AJ76" i="9"/>
  <c r="X75" i="8"/>
  <c r="AD76" i="10"/>
  <c r="C76" i="5"/>
  <c r="BF64"/>
  <c r="BF65"/>
  <c r="BK114" i="9"/>
  <c r="BL9"/>
  <c r="D74"/>
  <c r="D75" s="1"/>
  <c r="E76"/>
  <c r="BH76" i="5"/>
  <c r="BH66" s="1"/>
  <c r="AV76" i="10"/>
  <c r="BE64" i="5"/>
  <c r="C63"/>
  <c r="C64" s="1"/>
  <c r="BQ64"/>
  <c r="K36"/>
  <c r="BK87" i="9"/>
  <c r="T77" i="11"/>
  <c r="C76" i="8"/>
  <c r="AS76" i="9"/>
  <c r="V76"/>
  <c r="AP76" i="8"/>
  <c r="AY76" i="5"/>
  <c r="AY63"/>
  <c r="BL91" i="8"/>
  <c r="AB91"/>
  <c r="BP80" i="5"/>
  <c r="G74" i="10"/>
  <c r="G76" s="1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E18"/>
  <c r="BA18" s="1"/>
  <c r="AO21"/>
  <c r="E21" s="1"/>
  <c r="DV21" s="1"/>
  <c r="AG20"/>
  <c r="AK20" s="1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BN12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O16" i="5"/>
  <c r="E16" s="1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AK13" s="1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Y14"/>
  <c r="DU21" l="1"/>
  <c r="AK87" i="10"/>
  <c r="AK77" s="1"/>
  <c r="BU73" i="5"/>
  <c r="D64"/>
  <c r="AW65"/>
  <c r="DU18"/>
  <c r="AE76" i="9"/>
  <c r="AA75" i="10"/>
  <c r="D76" i="9"/>
  <c r="BK87" i="10"/>
  <c r="BK114"/>
  <c r="AA77"/>
  <c r="AA88" s="1"/>
  <c r="C65" i="5"/>
  <c r="AK74" i="8"/>
  <c r="AK75" s="1"/>
  <c r="G75" i="10"/>
  <c r="BU80" i="5"/>
  <c r="K76"/>
  <c r="DS76"/>
  <c r="AY66"/>
  <c r="AY64"/>
  <c r="AY65"/>
  <c r="BH64"/>
  <c r="BH65"/>
  <c r="AK74" i="10"/>
  <c r="AK75" s="1"/>
  <c r="AH76" i="8"/>
  <c r="W25" i="5"/>
  <c r="AA25" s="1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A22" s="1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DU16"/>
  <c r="BA16"/>
  <c r="DV16"/>
  <c r="AK19"/>
  <c r="AO19" s="1"/>
  <c r="BT65"/>
  <c r="AG17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W26" l="1"/>
  <c r="CA26" s="1"/>
  <c r="AA28"/>
  <c r="AK76" i="8"/>
  <c r="AA77" i="11"/>
  <c r="DU22" i="5"/>
  <c r="CA25"/>
  <c r="AK76" i="9"/>
  <c r="AB77" i="1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P114" s="1"/>
  <c r="Q114" s="1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AN77" s="1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W39" i="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U15"/>
  <c r="S15"/>
  <c r="AU16"/>
  <c r="S16"/>
  <c r="AR94"/>
  <c r="Q94"/>
  <c r="AI87"/>
  <c r="I77"/>
  <c r="AO78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H83"/>
  <c r="AF83"/>
  <c r="CE73"/>
  <c r="CK74"/>
  <c r="CG82"/>
  <c r="AE82"/>
  <c r="CG85"/>
  <c r="AE85"/>
  <c r="BQ99"/>
  <c r="BS98"/>
  <c r="CN44"/>
  <c r="AJ44"/>
  <c r="CR54"/>
  <c r="CL46"/>
  <c r="CL36" s="1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O76"/>
  <c r="AN76" i="9" l="1"/>
  <c r="BY63" i="5"/>
  <c r="BY65" s="1"/>
  <c r="AQ74" i="9"/>
  <c r="AQ75" s="1"/>
  <c r="CR87" i="11"/>
  <c r="CR77" s="1"/>
  <c r="CG80" i="5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BY64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CR36" s="1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H80"/>
  <c r="CH70"/>
  <c r="AQ76" i="10" l="1"/>
  <c r="DU28" i="5"/>
  <c r="AT87" i="9"/>
  <c r="AT77" s="1"/>
  <c r="AT87" i="10"/>
  <c r="AT77" s="1"/>
  <c r="AW37" i="8"/>
  <c r="AW37" i="9"/>
  <c r="E26" i="5"/>
  <c r="BA26" s="1"/>
  <c r="CE63"/>
  <c r="CE64" s="1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CW87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AU84" s="1"/>
  <c r="DK84" s="1"/>
  <c r="DK85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A76" s="1"/>
  <c r="AJ9"/>
  <c r="CT10"/>
  <c r="AN10"/>
  <c r="CN9"/>
  <c r="CN65" s="1"/>
  <c r="AF8"/>
  <c r="AQ52"/>
  <c r="CY52"/>
  <c r="AQ69"/>
  <c r="CY69"/>
  <c r="DD54"/>
  <c r="CX46"/>
  <c r="CX36" s="1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L65"/>
  <c r="W76"/>
  <c r="CK63" l="1"/>
  <c r="CK65" s="1"/>
  <c r="CM37"/>
  <c r="AW74" i="8"/>
  <c r="AW75" s="1"/>
  <c r="CE65" i="5"/>
  <c r="AW74" i="10"/>
  <c r="AW75" s="1"/>
  <c r="DU26" i="5"/>
  <c r="CR76"/>
  <c r="CR66" s="1"/>
  <c r="CS80"/>
  <c r="AM77" i="11"/>
  <c r="CR65" i="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R74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Y38" s="1"/>
  <c r="CQ37"/>
  <c r="CQ36" s="1"/>
  <c r="CQ76" s="1"/>
  <c r="CQ66" s="1"/>
  <c r="DJ54"/>
  <c r="DJ46" s="1"/>
  <c r="DJ3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S73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1"/>
  <c r="CX73"/>
  <c r="CS38"/>
  <c r="CT70"/>
  <c r="CK64" l="1"/>
  <c r="CQ63"/>
  <c r="CQ65" s="1"/>
  <c r="AW76" i="10"/>
  <c r="CZ70" i="5"/>
  <c r="BC37" i="8"/>
  <c r="BC37" i="9"/>
  <c r="AZ87"/>
  <c r="AZ77" s="1"/>
  <c r="AV87" i="11"/>
  <c r="DL87" s="1"/>
  <c r="CX76" i="5"/>
  <c r="CX66" s="1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DL67" s="1"/>
  <c r="BF74" i="10"/>
  <c r="BF75" s="1"/>
  <c r="BF74" i="8"/>
  <c r="BF75" s="1"/>
  <c r="O114"/>
  <c r="Z114" i="11"/>
  <c r="Y114"/>
  <c r="CV118"/>
  <c r="CX118" s="1"/>
  <c r="CX114"/>
  <c r="BC76" i="10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AM76" s="1"/>
  <c r="DE87"/>
  <c r="AU87"/>
  <c r="DK87" s="1"/>
  <c r="AJ64"/>
  <c r="AJ65"/>
  <c r="AE64"/>
  <c r="AE65"/>
  <c r="DL81"/>
  <c r="AV80"/>
  <c r="DL80" s="1"/>
  <c r="CY3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9" l="1"/>
  <c r="BF76" i="10"/>
  <c r="BC76" i="9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</calcChain>
</file>

<file path=xl/sharedStrings.xml><?xml version="1.0" encoding="utf-8"?>
<sst xmlns="http://schemas.openxmlformats.org/spreadsheetml/2006/main" count="3550" uniqueCount="193">
  <si>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</si>
  <si>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</si>
  <si>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</si>
  <si>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</si>
  <si>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</si>
  <si>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</si>
  <si>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</si>
  <si>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</si>
  <si>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</si>
  <si>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</si>
  <si>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</si>
  <si>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</si>
  <si>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</si>
  <si>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</si>
  <si>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</si>
  <si>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</si>
  <si>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</si>
  <si>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</si>
  <si>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</si>
  <si>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</si>
  <si>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</si>
  <si>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</si>
  <si>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</si>
  <si>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</si>
  <si>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</si>
  <si>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</si>
  <si>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</si>
  <si>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</si>
  <si>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</si>
  <si>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</si>
  <si>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</si>
  <si>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</si>
  <si>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</si>
  <si>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</si>
  <si>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</si>
  <si>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</si>
  <si>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</si>
  <si>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</si>
  <si>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</si>
  <si>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</si>
  <si>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</si>
  <si>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</si>
  <si>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</si>
  <si>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</si>
  <si>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</si>
  <si>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</si>
  <si>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</si>
  <si>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</si>
  <si>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</si>
  <si>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</si>
  <si>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</si>
  <si>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</si>
  <si>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</si>
  <si>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</si>
  <si>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</si>
  <si>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</si>
  <si>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</si>
  <si>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</si>
  <si>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</si>
  <si>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</si>
  <si>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</si>
  <si>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</si>
  <si>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</si>
  <si>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</si>
  <si>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</si>
  <si>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</si>
  <si>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</si>
  <si>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</si>
  <si>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</si>
  <si>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</si>
  <si>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</si>
  <si>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</si>
  <si>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</si>
  <si>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</si>
  <si>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</si>
  <si>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</si>
  <si>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</si>
  <si>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</si>
  <si>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</si>
  <si>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</si>
  <si>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</si>
  <si>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</si>
  <si>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</si>
  <si>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</si>
  <si>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</si>
  <si>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</si>
  <si>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</si>
  <si>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</si>
  <si>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</si>
  <si>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</si>
  <si>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</si>
  <si>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</si>
  <si>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</si>
  <si>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</si>
  <si>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</si>
  <si>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</si>
  <si>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</si>
  <si>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</si>
  <si>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</si>
  <si>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</si>
  <si>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</si>
  <si>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</si>
  <si>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</si>
  <si>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</si>
  <si>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</si>
  <si>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</si>
  <si>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</si>
  <si>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</si>
  <si>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</si>
  <si>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</si>
  <si>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</si>
  <si>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</si>
  <si>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</si>
  <si>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</si>
  <si>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</si>
  <si>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</si>
  <si>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</si>
  <si>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</si>
  <si>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</si>
  <si>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</si>
  <si>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</si>
  <si>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</si>
  <si>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</si>
  <si>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</si>
  <si>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</si>
  <si>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</si>
  <si>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</si>
  <si>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</si>
  <si>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</si>
  <si>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</si>
  <si>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</si>
  <si>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</si>
  <si>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</si>
  <si>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</si>
  <si>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</si>
  <si>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</si>
  <si>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</si>
  <si>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</si>
  <si>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</si>
  <si>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</si>
  <si>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</si>
  <si>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</si>
  <si>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</si>
  <si>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</si>
  <si>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</si>
  <si>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</si>
  <si>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</si>
  <si>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</si>
  <si>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</si>
  <si>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</si>
  <si>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</si>
  <si>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</si>
  <si>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</si>
  <si>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</si>
  <si>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</si>
  <si>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</si>
  <si>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</si>
  <si>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</si>
  <si>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</si>
  <si>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</si>
  <si>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</si>
  <si>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</si>
  <si>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</si>
  <si>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</si>
  <si>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</si>
  <si>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</si>
  <si>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</si>
  <si>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</si>
  <si>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</si>
  <si>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</si>
  <si>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</si>
  <si>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</si>
  <si>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ОБЩЕГОСУДАРСТВЕННЫЕ ВОПРОСЫ (0100)</t>
  </si>
  <si>
    <t>НАЦИОНАЛЬНАЯ ОБОРОНА (0200)</t>
  </si>
  <si>
    <t>НАЦИОНАЛЬНАЯ ЭКОНОМИКА (0400)</t>
  </si>
  <si>
    <t>ЖИЛИЩНО-КОММУНАЛЬНОЕ ХОЗЯЙСТВО (0500)</t>
  </si>
  <si>
    <t>ОБРАЗОВАНИЕ (0700)</t>
  </si>
  <si>
    <t>КУЛЬТУРА, КИНЕМАТОГРАФИЯ (0800)</t>
  </si>
  <si>
    <t>СОЦИАЛЬНАЯ ПОЛИТИКА (1000)</t>
  </si>
  <si>
    <t>ФИЗИЧЕСКАЯ КУЛЬТУРА И СПОРТ (1100)</t>
  </si>
  <si>
    <t>СРЕДСТВА МАССОВОЙ ИНФОРМАЦИИ (1200)</t>
  </si>
  <si>
    <t>ОБСЛУЖИВАНИЕ ГОСУДАРСТВЕННОГО (МУНИЦИПАЛЬНОГО) ДОЛГА (1300)</t>
  </si>
  <si>
    <t>МЕЖБЮДЖЕТНЫЕ ТРАНСФЕРТЫ ОБЩЕГО ХАРАКТЕРА БЮДЖЕТАМ БЮДЖЕТНОЙ СИСТЕМЫ РОССИЙСКОЙ ФЕДЕРАЦИИ (1400)</t>
  </si>
  <si>
    <t>НАЦИОНАЛЬНАЯ БЕЗОПАСНОСТЬ И ПРАВООХРАНИТЕЛЬНАЯ ДЕЯТЕЛЬНОСТЬ (0300)</t>
  </si>
  <si>
    <t>(тыс. рублей)</t>
  </si>
  <si>
    <t>2023 год</t>
  </si>
  <si>
    <t>Утверждено на 2023 год</t>
  </si>
  <si>
    <t xml:space="preserve"> бюджет района</t>
  </si>
  <si>
    <t>Сведения об исполнении бюджета Пудожского муниципального района за 1 картал 2023 года по расходам в разрезе разделов и подразделов классификации расходов в сравнении с запланированными значениями на 2023 год</t>
  </si>
  <si>
    <t>Наименование (раздел,подраздел)</t>
  </si>
  <si>
    <t>% выполнения к утверждено на текущий год, %</t>
  </si>
  <si>
    <t>исполнено на 01.04.23     (на отчетную дату)</t>
  </si>
  <si>
    <t>РАСХОДЫ -  всего, в т.ч.: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</si>
</sst>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5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b/>
      <sz val="16"/>
      <name val="Times New Roman Cyr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61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3" fillId="0" borderId="0" xfId="0" applyNumberFormat="1" applyFont="1" applyFill="1" applyAlignment="1" applyProtection="1">
      <alignment vertical="top" wrapText="1"/>
      <protection locked="0"/>
    </xf>
    <xf numFmtId="3" fontId="4" fillId="0" borderId="0" xfId="0" applyNumberFormat="1" applyFont="1" applyFill="1" applyAlignment="1" applyProtection="1">
      <alignment horizontal="center" vertical="top" wrapText="1"/>
      <protection locked="0"/>
    </xf>
    <xf numFmtId="3" fontId="4" fillId="0" borderId="0" xfId="0" applyNumberFormat="1" applyFont="1" applyFill="1" applyAlignment="1" applyProtection="1">
      <alignment horizontal="center" wrapText="1"/>
      <protection locked="0"/>
    </xf>
    <xf numFmtId="3" fontId="10" fillId="0" borderId="0" xfId="0" applyNumberFormat="1" applyFont="1" applyFill="1" applyAlignment="1" applyProtection="1">
      <alignment horizontal="center"/>
      <protection locked="0"/>
    </xf>
    <xf numFmtId="3" fontId="14" fillId="0" borderId="0" xfId="0" applyNumberFormat="1" applyFont="1" applyFill="1" applyProtection="1">
      <protection locked="0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3" fontId="15" fillId="0" borderId="0" xfId="0" applyNumberFormat="1" applyFont="1" applyFill="1" applyAlignment="1" applyProtection="1">
      <alignment vertical="center"/>
      <protection locked="0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3" fontId="7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Alignment="1" applyProtection="1">
      <alignment vertical="center"/>
      <protection locked="0"/>
    </xf>
    <xf numFmtId="3" fontId="25" fillId="0" borderId="0" xfId="0" applyNumberFormat="1" applyFont="1" applyFill="1" applyBorder="1" applyAlignment="1" applyProtection="1">
      <alignment vertical="center"/>
      <protection locked="0"/>
    </xf>
    <xf numFmtId="3" fontId="25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vertical="center" wrapText="1"/>
      <protection locked="0"/>
    </xf>
    <xf numFmtId="3" fontId="22" fillId="0" borderId="0" xfId="0" applyNumberFormat="1" applyFont="1" applyFill="1" applyBorder="1" applyAlignment="1" applyProtection="1">
      <alignment vertical="top" wrapText="1"/>
      <protection locked="0"/>
    </xf>
    <xf numFmtId="3" fontId="22" fillId="0" borderId="0" xfId="0" applyNumberFormat="1" applyFont="1" applyFill="1" applyProtection="1">
      <protection locked="0"/>
    </xf>
    <xf numFmtId="3" fontId="3" fillId="0" borderId="0" xfId="0" applyNumberFormat="1" applyFont="1" applyFill="1" applyBorder="1" applyAlignment="1" applyProtection="1">
      <alignment vertical="top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9" fontId="9" fillId="0" borderId="1" xfId="1" applyFont="1" applyFill="1" applyBorder="1" applyAlignment="1" applyProtection="1">
      <alignment horizontal="center" vertical="center" wrapText="1"/>
    </xf>
    <xf numFmtId="9" fontId="9" fillId="0" borderId="2" xfId="1" applyFont="1" applyFill="1" applyBorder="1" applyAlignment="1" applyProtection="1">
      <alignment horizontal="center" vertical="center" wrapText="1"/>
    </xf>
    <xf numFmtId="3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0" applyNumberFormat="1" applyFont="1" applyFill="1" applyAlignment="1" applyProtection="1">
      <alignment horizontal="left" vertical="center" wrapText="1"/>
      <protection locked="0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2" fillId="0" borderId="0" xfId="0" applyNumberFormat="1" applyFont="1" applyFill="1" applyAlignment="1" applyProtection="1">
      <alignment horizontal="center" wrapText="1"/>
      <protection locked="0"/>
    </xf>
    <xf numFmtId="0" fontId="53" fillId="0" borderId="0" xfId="0" applyNumberFormat="1" applyFont="1" applyFill="1" applyAlignment="1" applyProtection="1">
      <alignment horizontal="left" vertical="top" wrapText="1"/>
      <protection locked="0"/>
    </xf>
    <xf numFmtId="0" fontId="53" fillId="0" borderId="0" xfId="0" applyNumberFormat="1" applyFont="1" applyFill="1" applyBorder="1" applyAlignment="1" applyProtection="1">
      <alignment horizontal="left" vertical="top" wrapText="1"/>
      <protection locked="0"/>
    </xf>
    <xf numFmtId="3" fontId="53" fillId="0" borderId="3" xfId="0" applyNumberFormat="1" applyFont="1" applyFill="1" applyBorder="1" applyAlignment="1" applyProtection="1">
      <alignment horizontal="center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54" fillId="0" borderId="3" xfId="0" applyNumberFormat="1" applyFont="1" applyFill="1" applyBorder="1" applyAlignment="1" applyProtection="1">
      <alignment horizontal="center" vertical="top" wrapText="1"/>
      <protection locked="0"/>
    </xf>
    <xf numFmtId="9" fontId="5" fillId="0" borderId="1" xfId="1" applyFont="1" applyFill="1" applyBorder="1" applyAlignment="1" applyProtection="1">
      <alignment horizontal="center" vertical="center" wrapText="1"/>
    </xf>
    <xf numFmtId="9" fontId="5" fillId="0" borderId="2" xfId="1" applyFont="1" applyFill="1" applyBorder="1" applyAlignment="1" applyProtection="1">
      <alignment horizontal="center" vertical="center" wrapText="1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" vertical="center" wrapText="1"/>
    </xf>
    <xf numFmtId="3" fontId="9" fillId="0" borderId="1" xfId="0" applyNumberFormat="1" applyFont="1" applyFill="1" applyBorder="1" applyAlignment="1" applyProtection="1">
      <alignment horizontal="center" vertical="center" wrapText="1"/>
    </xf>
    <xf numFmtId="3" fontId="9" fillId="0" borderId="2" xfId="0" applyNumberFormat="1" applyFont="1" applyFill="1" applyBorder="1" applyAlignment="1" applyProtection="1">
      <alignment horizontal="center" vertical="center" wrapText="1"/>
    </xf>
    <xf numFmtId="3" fontId="46" fillId="0" borderId="0" xfId="0" applyNumberFormat="1" applyFont="1" applyFill="1" applyAlignment="1" applyProtection="1">
      <alignment horizontal="center" wrapText="1"/>
      <protection locked="0"/>
    </xf>
    <xf numFmtId="3" fontId="19" fillId="0" borderId="1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3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" xfId="0" applyNumberFormat="1" applyFont="1" applyFill="1" applyBorder="1" applyAlignment="1" applyProtection="1">
      <alignment horizontal="center" vertical="center" wrapText="1"/>
      <protection locked="0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72">
        <f>'пудожский район'!A1</f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68" ht="18.75" customHeight="1">
      <c r="A2" s="3"/>
      <c r="C2" s="278" t="s">
        <v>0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8"/>
      <c r="DO2" s="278"/>
      <c r="DP2" s="278"/>
      <c r="DQ2" s="278"/>
      <c r="DR2" s="278"/>
      <c r="DS2" s="278"/>
      <c r="DT2" s="278"/>
      <c r="DU2" s="278"/>
      <c r="DV2" s="278"/>
    </row>
    <row r="3" spans="1:268" ht="15.75" customHeight="1">
      <c r="C3" s="278" t="s">
        <v>1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  <c r="BM3" s="278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8"/>
      <c r="DB3" s="278"/>
      <c r="DC3" s="278"/>
      <c r="DD3" s="278"/>
      <c r="DE3" s="278"/>
      <c r="DF3" s="278"/>
      <c r="DG3" s="278"/>
      <c r="DH3" s="278"/>
      <c r="DI3" s="278"/>
      <c r="DJ3" s="278"/>
      <c r="DK3" s="278"/>
      <c r="DL3" s="278"/>
      <c r="DM3" s="278"/>
      <c r="DN3" s="278"/>
      <c r="DO3" s="278"/>
      <c r="DP3" s="278"/>
      <c r="DQ3" s="278"/>
      <c r="DR3" s="278"/>
      <c r="DS3" s="278"/>
      <c r="DT3" s="278"/>
      <c r="DU3" s="278"/>
      <c r="DV3" s="278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61" t="s">
        <v>3</v>
      </c>
      <c r="B5" s="262"/>
      <c r="C5" s="267" t="str">
        <f>'бюджет округа (района)'!C5</f>
        <v>2014 год</v>
      </c>
      <c r="D5" s="268"/>
      <c r="E5" s="269">
        <f>'бюджет округа (района)'!D5:Z5</f>
        <v>0</v>
      </c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>
        <f>'бюджет округа (района)'!AA5:BL5</f>
        <v>0</v>
      </c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9"/>
    </row>
    <row r="6" spans="1:268" s="120" customFormat="1" ht="16.5" customHeight="1">
      <c r="A6" s="263"/>
      <c r="B6" s="264"/>
      <c r="C6" s="270" t="s">
        <v>149</v>
      </c>
      <c r="D6" s="270"/>
      <c r="E6" s="271" t="s">
        <v>149</v>
      </c>
      <c r="F6" s="271"/>
      <c r="G6" s="270" t="s">
        <v>8</v>
      </c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  <c r="AV6" s="270"/>
      <c r="AW6" s="270"/>
      <c r="AX6" s="270"/>
      <c r="AY6" s="270" t="s">
        <v>150</v>
      </c>
      <c r="AZ6" s="270"/>
      <c r="BA6" s="259" t="s">
        <v>96</v>
      </c>
      <c r="BB6" s="259"/>
      <c r="BC6" s="260" t="s">
        <v>10</v>
      </c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0"/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  <c r="CN6" s="260"/>
      <c r="CO6" s="260"/>
      <c r="CP6" s="260"/>
      <c r="CQ6" s="260"/>
      <c r="CR6" s="260"/>
      <c r="CS6" s="260"/>
      <c r="CT6" s="260"/>
      <c r="CU6" s="260"/>
      <c r="CV6" s="260"/>
      <c r="CW6" s="260"/>
      <c r="CX6" s="260"/>
      <c r="CY6" s="260"/>
      <c r="CZ6" s="260"/>
      <c r="DA6" s="260"/>
      <c r="DB6" s="260"/>
      <c r="DC6" s="260"/>
      <c r="DD6" s="260"/>
      <c r="DE6" s="260"/>
      <c r="DF6" s="260"/>
      <c r="DG6" s="260"/>
      <c r="DH6" s="260"/>
      <c r="DI6" s="260"/>
      <c r="DJ6" s="260"/>
      <c r="DK6" s="260"/>
      <c r="DL6" s="260"/>
      <c r="DM6" s="260"/>
      <c r="DN6" s="260"/>
      <c r="DO6" s="260"/>
      <c r="DP6" s="260"/>
      <c r="DQ6" s="273" t="s">
        <v>125</v>
      </c>
      <c r="DR6" s="274"/>
      <c r="DS6" s="277" t="s">
        <v>126</v>
      </c>
      <c r="DT6" s="277"/>
      <c r="DU6" s="277" t="s">
        <v>96</v>
      </c>
      <c r="DV6" s="277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63"/>
      <c r="B7" s="264"/>
      <c r="C7" s="270"/>
      <c r="D7" s="270"/>
      <c r="E7" s="271"/>
      <c r="F7" s="271"/>
      <c r="G7" s="254" t="s">
        <v>11</v>
      </c>
      <c r="H7" s="254"/>
      <c r="I7" s="254" t="s">
        <v>12</v>
      </c>
      <c r="J7" s="254"/>
      <c r="K7" s="256" t="s">
        <v>70</v>
      </c>
      <c r="L7" s="256"/>
      <c r="M7" s="254" t="s">
        <v>13</v>
      </c>
      <c r="N7" s="254"/>
      <c r="O7" s="256" t="s">
        <v>14</v>
      </c>
      <c r="P7" s="256"/>
      <c r="Q7" s="254" t="s">
        <v>15</v>
      </c>
      <c r="R7" s="254"/>
      <c r="S7" s="256" t="s">
        <v>81</v>
      </c>
      <c r="T7" s="256"/>
      <c r="U7" s="254" t="s">
        <v>16</v>
      </c>
      <c r="V7" s="254"/>
      <c r="W7" s="256" t="s">
        <v>82</v>
      </c>
      <c r="X7" s="256"/>
      <c r="Y7" s="254" t="s">
        <v>17</v>
      </c>
      <c r="Z7" s="254"/>
      <c r="AA7" s="256" t="s">
        <v>83</v>
      </c>
      <c r="AB7" s="256"/>
      <c r="AC7" s="254" t="s">
        <v>18</v>
      </c>
      <c r="AD7" s="254"/>
      <c r="AE7" s="256" t="s">
        <v>84</v>
      </c>
      <c r="AF7" s="256"/>
      <c r="AG7" s="254" t="s">
        <v>19</v>
      </c>
      <c r="AH7" s="254"/>
      <c r="AI7" s="256" t="s">
        <v>85</v>
      </c>
      <c r="AJ7" s="256"/>
      <c r="AK7" s="254" t="s">
        <v>20</v>
      </c>
      <c r="AL7" s="254"/>
      <c r="AM7" s="256" t="s">
        <v>86</v>
      </c>
      <c r="AN7" s="256"/>
      <c r="AO7" s="254" t="s">
        <v>21</v>
      </c>
      <c r="AP7" s="254"/>
      <c r="AQ7" s="256" t="s">
        <v>87</v>
      </c>
      <c r="AR7" s="256"/>
      <c r="AS7" s="254" t="s">
        <v>22</v>
      </c>
      <c r="AT7" s="254"/>
      <c r="AU7" s="256" t="s">
        <v>88</v>
      </c>
      <c r="AV7" s="256"/>
      <c r="AW7" s="254" t="s">
        <v>23</v>
      </c>
      <c r="AX7" s="254"/>
      <c r="AY7" s="270"/>
      <c r="AZ7" s="270"/>
      <c r="BA7" s="259"/>
      <c r="BB7" s="259"/>
      <c r="BC7" s="254" t="s">
        <v>11</v>
      </c>
      <c r="BD7" s="254"/>
      <c r="BE7" s="254" t="s">
        <v>12</v>
      </c>
      <c r="BF7" s="254"/>
      <c r="BG7" s="256" t="s">
        <v>70</v>
      </c>
      <c r="BH7" s="256"/>
      <c r="BI7" s="257" t="s">
        <v>96</v>
      </c>
      <c r="BJ7" s="258"/>
      <c r="BK7" s="254" t="s">
        <v>13</v>
      </c>
      <c r="BL7" s="254"/>
      <c r="BM7" s="256" t="s">
        <v>14</v>
      </c>
      <c r="BN7" s="256"/>
      <c r="BO7" s="257" t="s">
        <v>96</v>
      </c>
      <c r="BP7" s="258"/>
      <c r="BQ7" s="254" t="s">
        <v>15</v>
      </c>
      <c r="BR7" s="254"/>
      <c r="BS7" s="256" t="s">
        <v>81</v>
      </c>
      <c r="BT7" s="256"/>
      <c r="BU7" s="257" t="s">
        <v>96</v>
      </c>
      <c r="BV7" s="258"/>
      <c r="BW7" s="254" t="s">
        <v>141</v>
      </c>
      <c r="BX7" s="254"/>
      <c r="BY7" s="256" t="s">
        <v>82</v>
      </c>
      <c r="BZ7" s="256"/>
      <c r="CA7" s="257" t="s">
        <v>96</v>
      </c>
      <c r="CB7" s="258"/>
      <c r="CC7" s="254" t="s">
        <v>17</v>
      </c>
      <c r="CD7" s="254"/>
      <c r="CE7" s="256" t="s">
        <v>83</v>
      </c>
      <c r="CF7" s="256"/>
      <c r="CG7" s="257" t="s">
        <v>96</v>
      </c>
      <c r="CH7" s="258"/>
      <c r="CI7" s="254" t="s">
        <v>18</v>
      </c>
      <c r="CJ7" s="254"/>
      <c r="CK7" s="256" t="s">
        <v>84</v>
      </c>
      <c r="CL7" s="256"/>
      <c r="CM7" s="257" t="s">
        <v>96</v>
      </c>
      <c r="CN7" s="258"/>
      <c r="CO7" s="254" t="s">
        <v>19</v>
      </c>
      <c r="CP7" s="254"/>
      <c r="CQ7" s="256" t="s">
        <v>85</v>
      </c>
      <c r="CR7" s="256"/>
      <c r="CS7" s="257" t="s">
        <v>96</v>
      </c>
      <c r="CT7" s="258"/>
      <c r="CU7" s="254" t="s">
        <v>20</v>
      </c>
      <c r="CV7" s="254"/>
      <c r="CW7" s="256" t="s">
        <v>86</v>
      </c>
      <c r="CX7" s="256"/>
      <c r="CY7" s="257" t="s">
        <v>96</v>
      </c>
      <c r="CZ7" s="258"/>
      <c r="DA7" s="254" t="s">
        <v>21</v>
      </c>
      <c r="DB7" s="254"/>
      <c r="DC7" s="256" t="s">
        <v>87</v>
      </c>
      <c r="DD7" s="256"/>
      <c r="DE7" s="257" t="s">
        <v>96</v>
      </c>
      <c r="DF7" s="258"/>
      <c r="DG7" s="254" t="s">
        <v>22</v>
      </c>
      <c r="DH7" s="254"/>
      <c r="DI7" s="256" t="s">
        <v>88</v>
      </c>
      <c r="DJ7" s="256"/>
      <c r="DK7" s="257" t="s">
        <v>96</v>
      </c>
      <c r="DL7" s="258"/>
      <c r="DM7" s="254" t="s">
        <v>23</v>
      </c>
      <c r="DN7" s="254"/>
      <c r="DO7" s="255" t="str">
        <f>'бюджет округа (района)'!BI7:BI7</f>
        <v>Ожидаемая оценка на __________</v>
      </c>
      <c r="DP7" s="255"/>
      <c r="DQ7" s="275"/>
      <c r="DR7" s="276"/>
      <c r="DS7" s="277"/>
      <c r="DT7" s="277"/>
      <c r="DU7" s="277"/>
      <c r="DV7" s="277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65"/>
      <c r="B8" s="266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17" t="s">
        <v>29</v>
      </c>
      <c r="B9" s="218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52" t="s">
        <v>30</v>
      </c>
      <c r="B10" s="253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50" t="s">
        <v>31</v>
      </c>
      <c r="B11" s="251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 t="e">
        <f>'бюджет округа (района)'!BH12+'бюджеты поселений'!BH12</f>
        <v>#REF!</v>
      </c>
      <c r="DN12" s="134" t="e">
        <f>'бюджет округа (района)'!BH12</f>
        <v>#REF!</v>
      </c>
      <c r="DO12" s="134" t="e">
        <f>'бюджет округа (района)'!BI12+'бюджеты поселений'!BI12</f>
        <v>#REF!</v>
      </c>
      <c r="DP12" s="134" t="e">
        <f>'бюджет округа (района)'!BI12</f>
        <v>#REF!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50" t="s">
        <v>32</v>
      </c>
      <c r="B13" s="251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50" t="s">
        <v>80</v>
      </c>
      <c r="B14" s="251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50" t="s">
        <v>33</v>
      </c>
      <c r="B15" s="251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50" t="s">
        <v>35</v>
      </c>
      <c r="B16" s="251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50" t="s">
        <v>36</v>
      </c>
      <c r="B17" s="251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50" t="s">
        <v>37</v>
      </c>
      <c r="B18" s="251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50" t="s">
        <v>38</v>
      </c>
      <c r="B19" s="251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50" t="s">
        <v>39</v>
      </c>
      <c r="B20" s="251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50" t="s">
        <v>40</v>
      </c>
      <c r="B21" s="251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50" t="s">
        <v>41</v>
      </c>
      <c r="B22" s="251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50" t="s">
        <v>89</v>
      </c>
      <c r="B23" s="251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50" t="s">
        <v>90</v>
      </c>
      <c r="B24" s="251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50" t="s">
        <v>42</v>
      </c>
      <c r="B25" s="251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50" t="s">
        <v>43</v>
      </c>
      <c r="B26" s="251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52" t="s">
        <v>44</v>
      </c>
      <c r="B27" s="253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36" t="s">
        <v>94</v>
      </c>
      <c r="B28" s="237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36" t="s">
        <v>45</v>
      </c>
      <c r="B29" s="237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36" t="s">
        <v>91</v>
      </c>
      <c r="B30" s="237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36" t="s">
        <v>46</v>
      </c>
      <c r="B31" s="237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36" t="s">
        <v>92</v>
      </c>
      <c r="B32" s="237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36" t="s">
        <v>142</v>
      </c>
      <c r="B33" s="237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36" t="s">
        <v>118</v>
      </c>
      <c r="B34" s="237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36" t="s">
        <v>48</v>
      </c>
      <c r="B35" s="237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36" t="s">
        <v>93</v>
      </c>
      <c r="B36" s="237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17" t="s">
        <v>49</v>
      </c>
      <c r="B37" s="218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48" t="s">
        <v>100</v>
      </c>
      <c r="B38" s="249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28" t="s">
        <v>105</v>
      </c>
      <c r="B39" s="229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28" t="s">
        <v>99</v>
      </c>
      <c r="B40" s="229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28" t="s">
        <v>95</v>
      </c>
      <c r="B41" s="229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28" t="s">
        <v>98</v>
      </c>
      <c r="B42" s="229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46" t="s">
        <v>97</v>
      </c>
      <c r="B43" s="247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46" t="s">
        <v>101</v>
      </c>
      <c r="B44" s="247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46" t="s">
        <v>102</v>
      </c>
      <c r="B45" s="247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46" t="s">
        <v>103</v>
      </c>
      <c r="B46" s="247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46" t="s">
        <v>106</v>
      </c>
      <c r="B47" s="247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28" t="s">
        <v>132</v>
      </c>
      <c r="B48" s="229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28" t="s">
        <v>108</v>
      </c>
      <c r="B49" s="229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28" t="s">
        <v>110</v>
      </c>
      <c r="B50" s="229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28" t="s">
        <v>111</v>
      </c>
      <c r="B51" s="229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28" t="s">
        <v>112</v>
      </c>
      <c r="B52" s="229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28" t="s">
        <v>104</v>
      </c>
      <c r="B53" s="229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28" t="s">
        <v>107</v>
      </c>
      <c r="B54" s="229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28" t="s">
        <v>131</v>
      </c>
      <c r="B55" s="229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28" t="s">
        <v>109</v>
      </c>
      <c r="B56" s="229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28" t="s">
        <v>119</v>
      </c>
      <c r="B57" s="229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28" t="s">
        <v>120</v>
      </c>
      <c r="B58" s="229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28" t="s">
        <v>121</v>
      </c>
      <c r="B59" s="229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28" t="s">
        <v>122</v>
      </c>
      <c r="B60" s="229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28" t="s">
        <v>123</v>
      </c>
      <c r="B61" s="229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28" t="s">
        <v>124</v>
      </c>
      <c r="B62" s="229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28" t="s">
        <v>133</v>
      </c>
      <c r="B63" s="229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17" t="s">
        <v>50</v>
      </c>
      <c r="B74" s="218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21" t="s">
        <v>52</v>
      </c>
      <c r="B75" s="222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#REF!</v>
      </c>
      <c r="DN75" s="133" t="e">
        <f t="shared" si="403"/>
        <v>#REF!</v>
      </c>
      <c r="DO75" s="133" t="e">
        <f t="shared" si="403"/>
        <v>#REF!</v>
      </c>
      <c r="DP75" s="133" t="e">
        <f t="shared" si="403"/>
        <v>#REF!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44" t="s">
        <v>127</v>
      </c>
      <c r="B76" s="245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e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#REF!</v>
      </c>
      <c r="DN76" s="145" t="e">
        <f t="shared" si="407"/>
        <v>#REF!</v>
      </c>
      <c r="DO76" s="145" t="e">
        <f t="shared" si="407"/>
        <v>#REF!</v>
      </c>
      <c r="DP76" s="145" t="e">
        <f t="shared" si="407"/>
        <v>#REF!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17" t="s">
        <v>53</v>
      </c>
      <c r="B77" s="218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38" t="s">
        <v>54</v>
      </c>
      <c r="B78" s="239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36" t="s">
        <v>144</v>
      </c>
      <c r="B79" s="237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36" t="s">
        <v>145</v>
      </c>
      <c r="B80" s="237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38" t="s">
        <v>57</v>
      </c>
      <c r="B81" s="239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36" t="s">
        <v>144</v>
      </c>
      <c r="B82" s="237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36" t="s">
        <v>146</v>
      </c>
      <c r="B83" s="237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38" t="s">
        <v>58</v>
      </c>
      <c r="B84" s="239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36" t="s">
        <v>147</v>
      </c>
      <c r="B85" s="237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36" t="s">
        <v>148</v>
      </c>
      <c r="B86" s="237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38" t="s">
        <v>61</v>
      </c>
      <c r="B87" s="239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40" t="s">
        <v>62</v>
      </c>
      <c r="B88" s="24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42" t="s">
        <v>63</v>
      </c>
      <c r="B89" s="243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17" t="s">
        <v>136</v>
      </c>
      <c r="B90" s="218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34" t="s">
        <v>64</v>
      </c>
      <c r="B91" s="235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28" t="s">
        <v>38</v>
      </c>
      <c r="B92" s="229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36" t="s">
        <v>143</v>
      </c>
      <c r="B93" s="237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28" t="s">
        <v>65</v>
      </c>
      <c r="B94" s="229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30" t="s">
        <v>67</v>
      </c>
      <c r="B95" s="231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30" t="s">
        <v>34</v>
      </c>
      <c r="B96" s="231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30" t="s">
        <v>34</v>
      </c>
      <c r="B97" s="231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30" t="s">
        <v>34</v>
      </c>
      <c r="B98" s="231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30" t="s">
        <v>34</v>
      </c>
      <c r="B99" s="231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30" t="s">
        <v>34</v>
      </c>
      <c r="B100" s="231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34" t="s">
        <v>68</v>
      </c>
      <c r="B101" s="235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28">
        <v>243</v>
      </c>
      <c r="B102" s="229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28">
        <v>244</v>
      </c>
      <c r="B103" s="229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28">
        <v>414</v>
      </c>
      <c r="B104" s="229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28">
        <v>521</v>
      </c>
      <c r="B105" s="229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28">
        <v>831</v>
      </c>
      <c r="B106" s="229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28">
        <v>851</v>
      </c>
      <c r="B107" s="229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28">
        <v>853</v>
      </c>
      <c r="B108" s="229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30"/>
      <c r="B112" s="231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32"/>
      <c r="B113" s="233"/>
      <c r="C113" s="227" t="str">
        <f>DQ113</f>
        <v>на 1 января  очередного финансового года</v>
      </c>
      <c r="D113" s="227"/>
      <c r="E113" s="227" t="str">
        <f>C113</f>
        <v>на 1 января  очередного финансового года</v>
      </c>
      <c r="F113" s="227"/>
      <c r="G113" s="226" t="s">
        <v>69</v>
      </c>
      <c r="H113" s="226"/>
      <c r="I113" s="226" t="s">
        <v>70</v>
      </c>
      <c r="J113" s="226"/>
      <c r="K113" s="223" t="s">
        <v>151</v>
      </c>
      <c r="L113" s="223"/>
      <c r="M113" s="226" t="s">
        <v>14</v>
      </c>
      <c r="N113" s="226"/>
      <c r="O113" s="223" t="s">
        <v>151</v>
      </c>
      <c r="P113" s="223"/>
      <c r="Q113" s="226" t="s">
        <v>137</v>
      </c>
      <c r="R113" s="226"/>
      <c r="S113" s="223" t="s">
        <v>151</v>
      </c>
      <c r="T113" s="223"/>
      <c r="U113" s="226" t="s">
        <v>138</v>
      </c>
      <c r="V113" s="226"/>
      <c r="W113" s="223" t="s">
        <v>151</v>
      </c>
      <c r="X113" s="223"/>
      <c r="Y113" s="226" t="s">
        <v>83</v>
      </c>
      <c r="Z113" s="226"/>
      <c r="AA113" s="223" t="s">
        <v>151</v>
      </c>
      <c r="AB113" s="223"/>
      <c r="AC113" s="226" t="s">
        <v>84</v>
      </c>
      <c r="AD113" s="226"/>
      <c r="AE113" s="223" t="s">
        <v>151</v>
      </c>
      <c r="AF113" s="223"/>
      <c r="AG113" s="226" t="s">
        <v>85</v>
      </c>
      <c r="AH113" s="226"/>
      <c r="AI113" s="223" t="s">
        <v>151</v>
      </c>
      <c r="AJ113" s="223"/>
      <c r="AK113" s="226" t="s">
        <v>86</v>
      </c>
      <c r="AL113" s="226"/>
      <c r="AM113" s="223" t="s">
        <v>151</v>
      </c>
      <c r="AN113" s="223"/>
      <c r="AO113" s="226" t="s">
        <v>87</v>
      </c>
      <c r="AP113" s="226"/>
      <c r="AQ113" s="223" t="s">
        <v>151</v>
      </c>
      <c r="AR113" s="223"/>
      <c r="AS113" s="226" t="s">
        <v>88</v>
      </c>
      <c r="AT113" s="226"/>
      <c r="AU113" s="223" t="s">
        <v>151</v>
      </c>
      <c r="AV113" s="223"/>
      <c r="AW113" s="227" t="str">
        <f>E113</f>
        <v>на 1 января  очередного финансового года</v>
      </c>
      <c r="AX113" s="227"/>
      <c r="AY113" s="227" t="s">
        <v>71</v>
      </c>
      <c r="AZ113" s="227"/>
      <c r="BA113" s="223" t="str">
        <f>BA6</f>
        <v>Темп роста (снижения) к исполнено за отчетный год, %</v>
      </c>
      <c r="BB113" s="223"/>
      <c r="BC113" s="226" t="s">
        <v>69</v>
      </c>
      <c r="BD113" s="226"/>
      <c r="BE113" s="226" t="s">
        <v>70</v>
      </c>
      <c r="BF113" s="226"/>
      <c r="BG113" s="223" t="s">
        <v>152</v>
      </c>
      <c r="BH113" s="223"/>
      <c r="BI113" s="223" t="str">
        <f>BI7</f>
        <v>Темп роста (снижения) к исполнено за отчетный год, %</v>
      </c>
      <c r="BJ113" s="223"/>
      <c r="BK113" s="226" t="s">
        <v>14</v>
      </c>
      <c r="BL113" s="226"/>
      <c r="BM113" s="223" t="s">
        <v>152</v>
      </c>
      <c r="BN113" s="223"/>
      <c r="BO113" s="223" t="str">
        <f>BO7</f>
        <v>Темп роста (снижения) к исполнено за отчетный год, %</v>
      </c>
      <c r="BP113" s="223"/>
      <c r="BQ113" s="226" t="s">
        <v>81</v>
      </c>
      <c r="BR113" s="226"/>
      <c r="BS113" s="223" t="s">
        <v>152</v>
      </c>
      <c r="BT113" s="223"/>
      <c r="BU113" s="223" t="str">
        <f>BU7</f>
        <v>Темп роста (снижения) к исполнено за отчетный год, %</v>
      </c>
      <c r="BV113" s="223"/>
      <c r="BW113" s="226" t="s">
        <v>82</v>
      </c>
      <c r="BX113" s="226"/>
      <c r="BY113" s="223" t="s">
        <v>152</v>
      </c>
      <c r="BZ113" s="223"/>
      <c r="CA113" s="223" t="str">
        <f>CA7</f>
        <v>Темп роста (снижения) к исполнено за отчетный год, %</v>
      </c>
      <c r="CB113" s="223"/>
      <c r="CC113" s="226" t="s">
        <v>83</v>
      </c>
      <c r="CD113" s="226"/>
      <c r="CE113" s="223" t="s">
        <v>152</v>
      </c>
      <c r="CF113" s="223"/>
      <c r="CG113" s="223" t="str">
        <f>CG7</f>
        <v>Темп роста (снижения) к исполнено за отчетный год, %</v>
      </c>
      <c r="CH113" s="223"/>
      <c r="CI113" s="226" t="s">
        <v>84</v>
      </c>
      <c r="CJ113" s="226"/>
      <c r="CK113" s="223" t="s">
        <v>152</v>
      </c>
      <c r="CL113" s="223"/>
      <c r="CM113" s="223" t="str">
        <f>CM7</f>
        <v>Темп роста (снижения) к исполнено за отчетный год, %</v>
      </c>
      <c r="CN113" s="223"/>
      <c r="CO113" s="226" t="s">
        <v>85</v>
      </c>
      <c r="CP113" s="226"/>
      <c r="CQ113" s="223" t="s">
        <v>152</v>
      </c>
      <c r="CR113" s="223"/>
      <c r="CS113" s="223" t="str">
        <f>CS7</f>
        <v>Темп роста (снижения) к исполнено за отчетный год, %</v>
      </c>
      <c r="CT113" s="223"/>
      <c r="CU113" s="226" t="s">
        <v>86</v>
      </c>
      <c r="CV113" s="226"/>
      <c r="CW113" s="223" t="s">
        <v>152</v>
      </c>
      <c r="CX113" s="223"/>
      <c r="CY113" s="223" t="str">
        <f>CY7</f>
        <v>Темп роста (снижения) к исполнено за отчетный год, %</v>
      </c>
      <c r="CZ113" s="223"/>
      <c r="DA113" s="226" t="s">
        <v>87</v>
      </c>
      <c r="DB113" s="226"/>
      <c r="DC113" s="223" t="s">
        <v>152</v>
      </c>
      <c r="DD113" s="223"/>
      <c r="DE113" s="223" t="str">
        <f>DE7</f>
        <v>Темп роста (снижения) к исполнено за отчетный год, %</v>
      </c>
      <c r="DF113" s="223"/>
      <c r="DG113" s="226" t="s">
        <v>88</v>
      </c>
      <c r="DH113" s="226"/>
      <c r="DI113" s="223" t="s">
        <v>152</v>
      </c>
      <c r="DJ113" s="223"/>
      <c r="DK113" s="223" t="str">
        <f>DK7</f>
        <v>Темп роста (снижения) к исполнено за отчетный год, %</v>
      </c>
      <c r="DL113" s="223"/>
      <c r="DM113" s="223" t="str">
        <f>AY113</f>
        <v>на 1 января  очередного финансового года</v>
      </c>
      <c r="DN113" s="223"/>
      <c r="DO113" s="223" t="str">
        <f>DO7</f>
        <v>Ожидаемая оценка на __________</v>
      </c>
      <c r="DP113" s="223"/>
      <c r="DQ113" s="223" t="s">
        <v>71</v>
      </c>
      <c r="DR113" s="223"/>
      <c r="DS113" s="223" t="str">
        <f>DS6</f>
        <v>Темп роста (снижения) к утверждено на текущий год, %</v>
      </c>
      <c r="DT113" s="223"/>
      <c r="DU113" s="223" t="str">
        <f>DU6</f>
        <v>Темп роста (снижения) к исполнено за отчетный год, %</v>
      </c>
      <c r="DV113" s="223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24" t="s">
        <v>153</v>
      </c>
      <c r="B114" s="225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21" t="s">
        <v>73</v>
      </c>
      <c r="B118" s="222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#REF!</v>
      </c>
      <c r="DN118" s="133" t="e">
        <f t="shared" si="615"/>
        <v>#REF!</v>
      </c>
      <c r="DO118" s="133" t="e">
        <f t="shared" si="615"/>
        <v>#REF!</v>
      </c>
      <c r="DP118" s="133" t="e">
        <f t="shared" si="615"/>
        <v>#REF!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17" t="s">
        <v>74</v>
      </c>
      <c r="B119" s="218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15" t="s">
        <v>75</v>
      </c>
      <c r="B120" s="216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15" t="s">
        <v>76</v>
      </c>
      <c r="B121" s="216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15" t="s">
        <v>129</v>
      </c>
      <c r="B122" s="216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17" t="s">
        <v>77</v>
      </c>
      <c r="B123" s="218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15" t="s">
        <v>75</v>
      </c>
      <c r="B124" s="216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15" t="s">
        <v>76</v>
      </c>
      <c r="B125" s="216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15" t="s">
        <v>129</v>
      </c>
      <c r="B126" s="216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17" t="s">
        <v>135</v>
      </c>
      <c r="B127" s="218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19" t="s">
        <v>78</v>
      </c>
      <c r="B128" s="220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13" t="s">
        <v>79</v>
      </c>
      <c r="B129" s="214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13" t="s">
        <v>134</v>
      </c>
      <c r="B130" s="214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R212"/>
  <sheetViews>
    <sheetView tabSelected="1" view="pageBreakPreview" zoomScale="66" zoomScaleSheetLayoutView="66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11" sqref="A11:B11"/>
    </sheetView>
  </sheetViews>
  <sheetFormatPr defaultRowHeight="15"/>
  <cols>
    <col min="1" max="1" width="57.83203125" style="197" customWidth="1"/>
    <col min="2" max="2" width="52.83203125" style="197" customWidth="1"/>
    <col min="3" max="4" width="18" style="8" customWidth="1"/>
    <col min="5" max="5" width="14.83203125" style="8" customWidth="1"/>
    <col min="6" max="6" width="17.83203125" style="8" customWidth="1"/>
    <col min="7" max="8" width="17" style="8" customWidth="1"/>
    <col min="9" max="10" width="17" style="1" customWidth="1"/>
    <col min="11" max="29" width="12.33203125" style="1" customWidth="1"/>
    <col min="30" max="148" width="9.33203125" style="1"/>
    <col min="149" max="16384" width="9.33203125" style="8"/>
  </cols>
  <sheetData>
    <row r="1" spans="1:148" ht="18.75">
      <c r="A1" s="296"/>
      <c r="B1" s="296"/>
      <c r="G1" s="283"/>
      <c r="H1" s="283"/>
    </row>
    <row r="2" spans="1:148" ht="18.75" customHeight="1">
      <c r="A2" s="196"/>
      <c r="B2" s="196"/>
      <c r="G2" s="287"/>
      <c r="H2" s="287"/>
    </row>
    <row r="3" spans="1:148" ht="39" customHeight="1">
      <c r="A3" s="301" t="s">
        <v>188</v>
      </c>
      <c r="B3" s="301"/>
      <c r="C3" s="301"/>
      <c r="D3" s="301"/>
      <c r="E3" s="301"/>
      <c r="F3" s="301"/>
      <c r="G3" s="287"/>
      <c r="H3" s="287"/>
    </row>
    <row r="4" spans="1:148" ht="16.5" customHeight="1">
      <c r="C4" s="286"/>
      <c r="D4" s="286"/>
      <c r="E4" s="286"/>
      <c r="F4" s="286"/>
      <c r="G4" s="287"/>
      <c r="H4" s="287"/>
    </row>
    <row r="5" spans="1:148" ht="30.75" customHeight="1">
      <c r="A5" s="198"/>
      <c r="B5" s="198"/>
      <c r="C5" s="199"/>
      <c r="D5" s="199"/>
      <c r="E5" s="199"/>
      <c r="F5" s="199" t="s">
        <v>184</v>
      </c>
      <c r="G5" s="288"/>
      <c r="H5" s="288"/>
    </row>
    <row r="6" spans="1:148" ht="15.75" customHeight="1">
      <c r="A6" s="293" t="s">
        <v>189</v>
      </c>
      <c r="B6" s="293"/>
      <c r="C6" s="282" t="s">
        <v>185</v>
      </c>
      <c r="D6" s="282"/>
      <c r="E6" s="282"/>
      <c r="F6" s="282"/>
      <c r="G6" s="282"/>
      <c r="H6" s="282"/>
    </row>
    <row r="7" spans="1:148" s="200" customFormat="1" ht="16.5" customHeight="1">
      <c r="A7" s="293"/>
      <c r="B7" s="293"/>
      <c r="C7" s="281" t="s">
        <v>186</v>
      </c>
      <c r="D7" s="281"/>
      <c r="E7" s="281"/>
      <c r="F7" s="281"/>
      <c r="G7" s="290" t="s">
        <v>190</v>
      </c>
      <c r="H7" s="290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</row>
    <row r="8" spans="1:148" s="200" customFormat="1" ht="79.5" customHeight="1">
      <c r="A8" s="293"/>
      <c r="B8" s="293"/>
      <c r="C8" s="281"/>
      <c r="D8" s="281"/>
      <c r="E8" s="289" t="s">
        <v>191</v>
      </c>
      <c r="F8" s="289"/>
      <c r="G8" s="290"/>
      <c r="H8" s="290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</row>
    <row r="9" spans="1:148" s="201" customFormat="1" ht="52.5" customHeight="1">
      <c r="A9" s="293"/>
      <c r="B9" s="293"/>
      <c r="C9" s="359" t="s">
        <v>187</v>
      </c>
      <c r="D9" s="360"/>
      <c r="E9" s="359" t="s">
        <v>187</v>
      </c>
      <c r="F9" s="360"/>
      <c r="G9" s="359" t="s">
        <v>187</v>
      </c>
      <c r="H9" s="36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</row>
    <row r="10" spans="1:148" s="203" customFormat="1" ht="32.25" customHeight="1">
      <c r="A10" s="291" t="s">
        <v>192</v>
      </c>
      <c r="B10" s="292"/>
      <c r="C10" s="297">
        <f>SUM(C11:C22)</f>
        <v>977509.19</v>
      </c>
      <c r="D10" s="298"/>
      <c r="E10" s="297">
        <f t="shared" ref="E10" si="0">SUM(E11:E22)</f>
        <v>159887.4</v>
      </c>
      <c r="F10" s="298"/>
      <c r="G10" s="294">
        <f>IF($C10=0,1,E10/$C10)</f>
        <v>0.16356613486160679</v>
      </c>
      <c r="H10" s="295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</row>
    <row r="11" spans="1:148" s="203" customFormat="1" ht="45" customHeight="1">
      <c r="A11" s="284" t="s">
        <v>172</v>
      </c>
      <c r="B11" s="285"/>
      <c r="C11" s="299">
        <v>62619</v>
      </c>
      <c r="D11" s="300"/>
      <c r="E11" s="299">
        <v>14198</v>
      </c>
      <c r="F11" s="300"/>
      <c r="G11" s="279">
        <f>IF($C11=0,1,E11/$C11)</f>
        <v>0.22673629409604112</v>
      </c>
      <c r="H11" s="280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</row>
    <row r="12" spans="1:148" s="203" customFormat="1" ht="45" customHeight="1">
      <c r="A12" s="284" t="s">
        <v>173</v>
      </c>
      <c r="B12" s="285"/>
      <c r="C12" s="299">
        <v>1639.1</v>
      </c>
      <c r="D12" s="300"/>
      <c r="E12" s="299">
        <v>409.7</v>
      </c>
      <c r="F12" s="300"/>
      <c r="G12" s="279">
        <f>IF($C12=0,1,E12/$C12)</f>
        <v>0.24995424318223416</v>
      </c>
      <c r="H12" s="280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</row>
    <row r="13" spans="1:148" s="203" customFormat="1" ht="45" customHeight="1">
      <c r="A13" s="284" t="s">
        <v>183</v>
      </c>
      <c r="B13" s="285"/>
      <c r="C13" s="299">
        <v>0</v>
      </c>
      <c r="D13" s="300"/>
      <c r="E13" s="299">
        <v>0</v>
      </c>
      <c r="F13" s="300"/>
      <c r="G13" s="279">
        <f>IF($C13=0,1,E13/$C13)</f>
        <v>1</v>
      </c>
      <c r="H13" s="280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</row>
    <row r="14" spans="1:148" s="208" customFormat="1" ht="45" customHeight="1">
      <c r="A14" s="284" t="s">
        <v>174</v>
      </c>
      <c r="B14" s="285"/>
      <c r="C14" s="299">
        <v>1936.7</v>
      </c>
      <c r="D14" s="300"/>
      <c r="E14" s="299">
        <v>145.19999999999999</v>
      </c>
      <c r="F14" s="300"/>
      <c r="G14" s="279">
        <f t="shared" ref="G14:G22" si="1">IF($C14=0,1,E14/$C14)</f>
        <v>7.4972892032839356E-2</v>
      </c>
      <c r="H14" s="280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</row>
    <row r="15" spans="1:148" s="205" customFormat="1" ht="45" customHeight="1">
      <c r="A15" s="284" t="s">
        <v>175</v>
      </c>
      <c r="B15" s="285"/>
      <c r="C15" s="299">
        <v>56097.41</v>
      </c>
      <c r="D15" s="300"/>
      <c r="E15" s="299">
        <v>5176</v>
      </c>
      <c r="F15" s="300"/>
      <c r="G15" s="279">
        <f t="shared" si="1"/>
        <v>9.226807440842634E-2</v>
      </c>
      <c r="H15" s="280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</row>
    <row r="16" spans="1:148" s="208" customFormat="1" ht="45" customHeight="1">
      <c r="A16" s="284" t="s">
        <v>176</v>
      </c>
      <c r="B16" s="285"/>
      <c r="C16" s="299">
        <v>761865.93</v>
      </c>
      <c r="D16" s="300"/>
      <c r="E16" s="299">
        <v>124760</v>
      </c>
      <c r="F16" s="300"/>
      <c r="G16" s="279">
        <f t="shared" si="1"/>
        <v>0.16375584612373989</v>
      </c>
      <c r="H16" s="280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  <c r="ER16" s="207"/>
    </row>
    <row r="17" spans="1:148" s="208" customFormat="1" ht="45" customHeight="1">
      <c r="A17" s="284" t="s">
        <v>177</v>
      </c>
      <c r="B17" s="285"/>
      <c r="C17" s="299">
        <v>27662.95</v>
      </c>
      <c r="D17" s="300"/>
      <c r="E17" s="299">
        <v>3997.5</v>
      </c>
      <c r="F17" s="300"/>
      <c r="G17" s="279">
        <f t="shared" si="1"/>
        <v>0.14450736454355012</v>
      </c>
      <c r="H17" s="280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  <c r="ER17" s="207"/>
    </row>
    <row r="18" spans="1:148" s="208" customFormat="1" ht="45" customHeight="1">
      <c r="A18" s="284" t="s">
        <v>178</v>
      </c>
      <c r="B18" s="285"/>
      <c r="C18" s="299">
        <v>42710.1</v>
      </c>
      <c r="D18" s="300"/>
      <c r="E18" s="302">
        <v>6069</v>
      </c>
      <c r="F18" s="303"/>
      <c r="G18" s="279">
        <f t="shared" si="1"/>
        <v>0.14209753664824012</v>
      </c>
      <c r="H18" s="280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  <c r="ER18" s="207"/>
    </row>
    <row r="19" spans="1:148" s="208" customFormat="1" ht="45" customHeight="1">
      <c r="A19" s="284" t="s">
        <v>179</v>
      </c>
      <c r="B19" s="285"/>
      <c r="C19" s="299">
        <v>280</v>
      </c>
      <c r="D19" s="300"/>
      <c r="E19" s="299">
        <v>0</v>
      </c>
      <c r="F19" s="300"/>
      <c r="G19" s="279">
        <f t="shared" si="1"/>
        <v>0</v>
      </c>
      <c r="H19" s="280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  <c r="ER19" s="207"/>
    </row>
    <row r="20" spans="1:148" s="208" customFormat="1" ht="45" customHeight="1">
      <c r="A20" s="284" t="s">
        <v>180</v>
      </c>
      <c r="B20" s="285"/>
      <c r="C20" s="299">
        <v>1644.4</v>
      </c>
      <c r="D20" s="300"/>
      <c r="E20" s="299">
        <v>366</v>
      </c>
      <c r="F20" s="300"/>
      <c r="G20" s="279">
        <f t="shared" si="1"/>
        <v>0.22257358306981267</v>
      </c>
      <c r="H20" s="280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  <c r="ER20" s="207"/>
    </row>
    <row r="21" spans="1:148" s="208" customFormat="1" ht="45" customHeight="1">
      <c r="A21" s="284" t="s">
        <v>181</v>
      </c>
      <c r="B21" s="285"/>
      <c r="C21" s="299">
        <v>62</v>
      </c>
      <c r="D21" s="300"/>
      <c r="E21" s="299">
        <v>0</v>
      </c>
      <c r="F21" s="300"/>
      <c r="G21" s="279">
        <f t="shared" si="1"/>
        <v>0</v>
      </c>
      <c r="H21" s="280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</row>
    <row r="22" spans="1:148" s="208" customFormat="1" ht="75.75" customHeight="1">
      <c r="A22" s="284" t="s">
        <v>182</v>
      </c>
      <c r="B22" s="285"/>
      <c r="C22" s="299">
        <v>20991.599999999999</v>
      </c>
      <c r="D22" s="300"/>
      <c r="E22" s="299">
        <v>4766</v>
      </c>
      <c r="F22" s="300"/>
      <c r="G22" s="279">
        <f t="shared" si="1"/>
        <v>0.22704319823167363</v>
      </c>
      <c r="H22" s="280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  <c r="ER22" s="207"/>
    </row>
    <row r="23" spans="1:148" s="206" customFormat="1">
      <c r="A23" s="209"/>
      <c r="B23" s="209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</row>
    <row r="24" spans="1:148" s="206" customFormat="1">
      <c r="A24" s="209"/>
      <c r="B24" s="209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</row>
    <row r="25" spans="1:148" s="206" customFormat="1">
      <c r="A25" s="209"/>
      <c r="B25" s="209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</row>
    <row r="26" spans="1:148" s="206" customFormat="1">
      <c r="A26" s="209"/>
      <c r="B26" s="209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</row>
    <row r="27" spans="1:148" s="206" customFormat="1">
      <c r="A27" s="209"/>
      <c r="B27" s="209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</row>
    <row r="28" spans="1:148" s="206" customFormat="1">
      <c r="A28" s="209"/>
      <c r="B28" s="209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</row>
    <row r="29" spans="1:148" s="206" customFormat="1">
      <c r="A29" s="209"/>
      <c r="B29" s="209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</row>
    <row r="30" spans="1:148" s="206" customFormat="1">
      <c r="A30" s="209"/>
      <c r="B30" s="209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</row>
    <row r="31" spans="1:148" s="206" customFormat="1">
      <c r="A31" s="209"/>
      <c r="B31" s="209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</row>
    <row r="32" spans="1:148" s="206" customFormat="1">
      <c r="A32" s="209"/>
      <c r="B32" s="209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</row>
    <row r="33" spans="1:148" s="206" customFormat="1">
      <c r="A33" s="209"/>
      <c r="B33" s="209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</row>
    <row r="34" spans="1:148" s="206" customFormat="1">
      <c r="A34" s="209"/>
      <c r="B34" s="209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</row>
    <row r="35" spans="1:148" s="206" customFormat="1">
      <c r="A35" s="209"/>
      <c r="B35" s="209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</row>
    <row r="36" spans="1:148" s="206" customFormat="1">
      <c r="A36" s="209"/>
      <c r="B36" s="209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</row>
    <row r="37" spans="1:148" s="206" customFormat="1">
      <c r="A37" s="209"/>
      <c r="B37" s="20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</row>
    <row r="38" spans="1:148" s="206" customFormat="1">
      <c r="A38" s="209"/>
      <c r="B38" s="20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</row>
    <row r="39" spans="1:148" s="206" customFormat="1">
      <c r="A39" s="209"/>
      <c r="B39" s="209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</row>
    <row r="40" spans="1:148" s="206" customFormat="1">
      <c r="A40" s="209"/>
      <c r="B40" s="209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</row>
    <row r="41" spans="1:148" s="206" customFormat="1">
      <c r="A41" s="209"/>
      <c r="B41" s="209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</row>
    <row r="42" spans="1:148" s="206" customFormat="1">
      <c r="A42" s="209"/>
      <c r="B42" s="209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</row>
    <row r="43" spans="1:148" s="206" customFormat="1">
      <c r="A43" s="209"/>
      <c r="B43" s="209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</row>
    <row r="44" spans="1:148" s="206" customFormat="1">
      <c r="A44" s="209"/>
      <c r="B44" s="209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</row>
    <row r="45" spans="1:148" s="206" customFormat="1">
      <c r="A45" s="209"/>
      <c r="B45" s="209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</row>
    <row r="46" spans="1:148" s="206" customFormat="1">
      <c r="A46" s="209"/>
      <c r="B46" s="209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</row>
    <row r="47" spans="1:148" s="206" customFormat="1">
      <c r="A47" s="209"/>
      <c r="B47" s="209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</row>
    <row r="48" spans="1:148" s="206" customFormat="1">
      <c r="A48" s="209"/>
      <c r="B48" s="209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</row>
    <row r="49" spans="1:148" s="206" customFormat="1">
      <c r="A49" s="209"/>
      <c r="B49" s="209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</row>
    <row r="50" spans="1:148" s="206" customFormat="1">
      <c r="A50" s="209"/>
      <c r="B50" s="209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</row>
    <row r="51" spans="1:148" s="206" customFormat="1">
      <c r="A51" s="209"/>
      <c r="B51" s="209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</row>
    <row r="52" spans="1:148" s="206" customFormat="1">
      <c r="A52" s="209"/>
      <c r="B52" s="209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</row>
    <row r="53" spans="1:148" s="206" customFormat="1">
      <c r="A53" s="209"/>
      <c r="B53" s="209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</row>
    <row r="54" spans="1:148" s="206" customFormat="1">
      <c r="A54" s="209"/>
      <c r="B54" s="209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</row>
    <row r="55" spans="1:148" s="206" customFormat="1">
      <c r="A55" s="209"/>
      <c r="B55" s="209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</row>
    <row r="56" spans="1:148" s="206" customFormat="1">
      <c r="A56" s="209"/>
      <c r="B56" s="209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</row>
    <row r="57" spans="1:148" s="206" customFormat="1">
      <c r="A57" s="209"/>
      <c r="B57" s="209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</row>
    <row r="58" spans="1:148" s="206" customFormat="1">
      <c r="A58" s="209"/>
      <c r="B58" s="209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</row>
    <row r="59" spans="1:148" s="206" customFormat="1">
      <c r="A59" s="209"/>
      <c r="B59" s="209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</row>
    <row r="60" spans="1:148" s="206" customFormat="1">
      <c r="A60" s="209"/>
      <c r="B60" s="209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</row>
    <row r="61" spans="1:148" s="206" customFormat="1">
      <c r="A61" s="209"/>
      <c r="B61" s="20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</row>
    <row r="62" spans="1:148" s="206" customFormat="1">
      <c r="A62" s="209"/>
      <c r="B62" s="20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</row>
    <row r="63" spans="1:148" s="211" customFormat="1">
      <c r="A63" s="210"/>
      <c r="B63" s="210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</row>
    <row r="64" spans="1:148" s="211" customFormat="1">
      <c r="A64" s="210"/>
      <c r="B64" s="210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</row>
    <row r="65" spans="1:148" s="211" customFormat="1">
      <c r="A65" s="210"/>
      <c r="B65" s="210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</row>
    <row r="66" spans="1:148" s="211" customFormat="1">
      <c r="A66" s="210"/>
      <c r="B66" s="210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</row>
    <row r="67" spans="1:148" s="211" customFormat="1">
      <c r="A67" s="210"/>
      <c r="B67" s="210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</row>
    <row r="68" spans="1:148" s="211" customFormat="1">
      <c r="A68" s="210"/>
      <c r="B68" s="210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</row>
    <row r="69" spans="1:148" s="211" customFormat="1">
      <c r="A69" s="210"/>
      <c r="B69" s="210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</row>
    <row r="70" spans="1:148" s="211" customFormat="1">
      <c r="A70" s="210"/>
      <c r="B70" s="210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</row>
    <row r="71" spans="1:148" s="211" customFormat="1">
      <c r="A71" s="210"/>
      <c r="B71" s="210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</row>
    <row r="72" spans="1:148" s="211" customFormat="1">
      <c r="A72" s="210"/>
      <c r="B72" s="210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</row>
    <row r="73" spans="1:148" s="211" customFormat="1">
      <c r="A73" s="210"/>
      <c r="B73" s="210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</row>
    <row r="74" spans="1:148" s="211" customFormat="1">
      <c r="A74" s="210"/>
      <c r="B74" s="210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</row>
    <row r="75" spans="1:148" s="211" customFormat="1">
      <c r="A75" s="210"/>
      <c r="B75" s="21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</row>
    <row r="76" spans="1:148" s="211" customFormat="1">
      <c r="A76" s="210"/>
      <c r="B76" s="210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</row>
    <row r="77" spans="1:148" s="211" customFormat="1">
      <c r="A77" s="210"/>
      <c r="B77" s="210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</row>
    <row r="78" spans="1:148" s="211" customFormat="1">
      <c r="A78" s="210"/>
      <c r="B78" s="210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</row>
    <row r="79" spans="1:148" s="211" customFormat="1">
      <c r="A79" s="210"/>
      <c r="B79" s="210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</row>
    <row r="80" spans="1:148" s="211" customFormat="1">
      <c r="A80" s="210"/>
      <c r="B80" s="210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</row>
    <row r="81" spans="1:148" s="211" customFormat="1">
      <c r="A81" s="210"/>
      <c r="B81" s="210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</row>
    <row r="82" spans="1:148" s="211" customFormat="1">
      <c r="A82" s="210"/>
      <c r="B82" s="210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</row>
    <row r="83" spans="1:148" s="211" customFormat="1">
      <c r="A83" s="210"/>
      <c r="B83" s="210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</row>
    <row r="84" spans="1:148" s="211" customFormat="1">
      <c r="A84" s="210"/>
      <c r="B84" s="210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</row>
    <row r="85" spans="1:148" s="211" customFormat="1">
      <c r="A85" s="210"/>
      <c r="B85" s="210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</row>
    <row r="86" spans="1:148" s="211" customFormat="1">
      <c r="A86" s="210"/>
      <c r="B86" s="210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</row>
    <row r="87" spans="1:148" s="211" customFormat="1">
      <c r="A87" s="210"/>
      <c r="B87" s="210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</row>
    <row r="88" spans="1:148" s="211" customFormat="1">
      <c r="A88" s="210"/>
      <c r="B88" s="210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</row>
    <row r="89" spans="1:148" s="211" customFormat="1">
      <c r="A89" s="210"/>
      <c r="B89" s="210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</row>
    <row r="90" spans="1:148" s="211" customFormat="1">
      <c r="A90" s="210"/>
      <c r="B90" s="210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</row>
    <row r="91" spans="1:148" s="211" customFormat="1">
      <c r="A91" s="210"/>
      <c r="B91" s="210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</row>
    <row r="92" spans="1:148" s="211" customFormat="1">
      <c r="A92" s="210"/>
      <c r="B92" s="210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</row>
    <row r="93" spans="1:148" s="211" customFormat="1">
      <c r="A93" s="210"/>
      <c r="B93" s="210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</row>
    <row r="94" spans="1:148" s="211" customFormat="1">
      <c r="A94" s="210"/>
      <c r="B94" s="210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</row>
    <row r="95" spans="1:148" s="211" customFormat="1">
      <c r="A95" s="210"/>
      <c r="B95" s="210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</row>
    <row r="96" spans="1:148" s="211" customFormat="1">
      <c r="A96" s="210"/>
      <c r="B96" s="210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</row>
    <row r="97" spans="1:148" s="211" customFormat="1">
      <c r="A97" s="210"/>
      <c r="B97" s="210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</row>
    <row r="98" spans="1:148" s="211" customFormat="1">
      <c r="A98" s="210"/>
      <c r="B98" s="210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</row>
    <row r="99" spans="1:148" s="211" customFormat="1">
      <c r="A99" s="210"/>
      <c r="B99" s="210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</row>
    <row r="100" spans="1:148" s="211" customFormat="1">
      <c r="A100" s="210"/>
      <c r="B100" s="210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</row>
    <row r="101" spans="1:148" s="211" customFormat="1">
      <c r="A101" s="210"/>
      <c r="B101" s="210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</row>
    <row r="102" spans="1:148" s="211" customFormat="1">
      <c r="A102" s="210"/>
      <c r="B102" s="210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</row>
    <row r="103" spans="1:148" s="211" customFormat="1">
      <c r="A103" s="210"/>
      <c r="B103" s="210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</row>
    <row r="104" spans="1:148" s="211" customFormat="1">
      <c r="A104" s="210"/>
      <c r="B104" s="210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</row>
    <row r="105" spans="1:148" s="211" customFormat="1">
      <c r="A105" s="210"/>
      <c r="B105" s="210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</row>
    <row r="106" spans="1:148" s="211" customFormat="1">
      <c r="A106" s="210"/>
      <c r="B106" s="210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</row>
    <row r="107" spans="1:148" s="211" customFormat="1">
      <c r="A107" s="210"/>
      <c r="B107" s="210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</row>
    <row r="108" spans="1:148" s="211" customFormat="1">
      <c r="A108" s="210"/>
      <c r="B108" s="210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</row>
    <row r="109" spans="1:148" s="211" customFormat="1">
      <c r="A109" s="210"/>
      <c r="B109" s="210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</row>
    <row r="110" spans="1:148" s="211" customFormat="1">
      <c r="A110" s="210"/>
      <c r="B110" s="210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</row>
    <row r="111" spans="1:148" s="211" customFormat="1">
      <c r="A111" s="210"/>
      <c r="B111" s="210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</row>
    <row r="112" spans="1:148" s="211" customFormat="1">
      <c r="A112" s="210"/>
      <c r="B112" s="210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</row>
    <row r="113" spans="1:148" s="211" customFormat="1">
      <c r="A113" s="210"/>
      <c r="B113" s="210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</row>
    <row r="114" spans="1:148" s="211" customFormat="1">
      <c r="A114" s="210"/>
      <c r="B114" s="210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</row>
    <row r="115" spans="1:148" s="211" customFormat="1">
      <c r="A115" s="210"/>
      <c r="B115" s="210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</row>
    <row r="116" spans="1:148" s="211" customFormat="1">
      <c r="A116" s="210"/>
      <c r="B116" s="210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</row>
    <row r="117" spans="1:148" s="211" customFormat="1">
      <c r="A117" s="210"/>
      <c r="B117" s="210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</row>
    <row r="118" spans="1:148" s="211" customFormat="1">
      <c r="A118" s="210"/>
      <c r="B118" s="210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</row>
    <row r="119" spans="1:148" s="211" customFormat="1">
      <c r="A119" s="210"/>
      <c r="B119" s="210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</row>
    <row r="120" spans="1:148" s="211" customFormat="1">
      <c r="A120" s="210"/>
      <c r="B120" s="210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</row>
    <row r="121" spans="1:148" s="211" customFormat="1">
      <c r="A121" s="210"/>
      <c r="B121" s="210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</row>
    <row r="122" spans="1:148" s="211" customFormat="1">
      <c r="A122" s="210"/>
      <c r="B122" s="210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</row>
    <row r="123" spans="1:148" s="211" customFormat="1">
      <c r="A123" s="210"/>
      <c r="B123" s="210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</row>
    <row r="124" spans="1:148" s="211" customFormat="1">
      <c r="A124" s="210"/>
      <c r="B124" s="210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</row>
    <row r="125" spans="1:148" s="211" customFormat="1">
      <c r="A125" s="210"/>
      <c r="B125" s="210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</row>
    <row r="126" spans="1:148" s="211" customFormat="1">
      <c r="A126" s="210"/>
      <c r="B126" s="210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</row>
    <row r="127" spans="1:148" s="211" customFormat="1">
      <c r="A127" s="210"/>
      <c r="B127" s="210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</row>
    <row r="128" spans="1:148" s="211" customFormat="1">
      <c r="A128" s="210"/>
      <c r="B128" s="210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</row>
    <row r="129" spans="1:148" s="211" customFormat="1">
      <c r="A129" s="210"/>
      <c r="B129" s="210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</row>
    <row r="130" spans="1:148" s="211" customFormat="1">
      <c r="A130" s="210"/>
      <c r="B130" s="210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</row>
    <row r="131" spans="1:148" s="211" customFormat="1">
      <c r="A131" s="210"/>
      <c r="B131" s="21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</row>
    <row r="132" spans="1:148" s="211" customFormat="1">
      <c r="A132" s="210"/>
      <c r="B132" s="21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</row>
    <row r="133" spans="1:148" s="211" customFormat="1">
      <c r="A133" s="210"/>
      <c r="B133" s="21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</row>
    <row r="134" spans="1:148" s="211" customFormat="1">
      <c r="A134" s="210"/>
      <c r="B134" s="21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</row>
    <row r="135" spans="1:148" s="211" customFormat="1">
      <c r="A135" s="210"/>
      <c r="B135" s="21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</row>
    <row r="136" spans="1:148" s="211" customFormat="1">
      <c r="A136" s="210"/>
      <c r="B136" s="21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</row>
    <row r="137" spans="1:148" s="211" customFormat="1">
      <c r="A137" s="210"/>
      <c r="B137" s="21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</row>
    <row r="138" spans="1:148" s="211" customFormat="1">
      <c r="A138" s="210"/>
      <c r="B138" s="21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</row>
    <row r="139" spans="1:148" s="211" customFormat="1">
      <c r="A139" s="210"/>
      <c r="B139" s="21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</row>
    <row r="140" spans="1:148" s="211" customFormat="1">
      <c r="A140" s="210"/>
      <c r="B140" s="21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</row>
    <row r="141" spans="1:148" s="211" customFormat="1">
      <c r="A141" s="210"/>
      <c r="B141" s="21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</row>
    <row r="142" spans="1:148" s="211" customFormat="1">
      <c r="A142" s="210"/>
      <c r="B142" s="21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</row>
    <row r="143" spans="1:148" s="211" customFormat="1">
      <c r="A143" s="210"/>
      <c r="B143" s="21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</row>
    <row r="144" spans="1:148" s="211" customFormat="1">
      <c r="A144" s="210"/>
      <c r="B144" s="210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</row>
    <row r="145" spans="1:148" s="211" customFormat="1">
      <c r="A145" s="210"/>
      <c r="B145" s="210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</row>
    <row r="146" spans="1:148" s="211" customFormat="1">
      <c r="A146" s="210"/>
      <c r="B146" s="210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</row>
    <row r="147" spans="1:148" s="211" customFormat="1">
      <c r="A147" s="210"/>
      <c r="B147" s="210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</row>
    <row r="148" spans="1:148" s="211" customFormat="1">
      <c r="A148" s="210"/>
      <c r="B148" s="210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</row>
    <row r="149" spans="1:148" s="211" customFormat="1">
      <c r="A149" s="210"/>
      <c r="B149" s="210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</row>
    <row r="150" spans="1:148" s="211" customFormat="1">
      <c r="A150" s="210"/>
      <c r="B150" s="210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</row>
    <row r="151" spans="1:148" s="211" customFormat="1">
      <c r="A151" s="210"/>
      <c r="B151" s="210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</row>
    <row r="152" spans="1:148" s="211" customFormat="1">
      <c r="A152" s="210"/>
      <c r="B152" s="210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</row>
    <row r="153" spans="1:148" s="211" customFormat="1">
      <c r="A153" s="210"/>
      <c r="B153" s="210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</row>
    <row r="154" spans="1:148" s="211" customFormat="1">
      <c r="A154" s="210"/>
      <c r="B154" s="210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</row>
    <row r="155" spans="1:148" s="211" customFormat="1">
      <c r="A155" s="210"/>
      <c r="B155" s="210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</row>
    <row r="156" spans="1:148" s="211" customFormat="1">
      <c r="A156" s="210"/>
      <c r="B156" s="210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</row>
    <row r="157" spans="1:148" s="211" customFormat="1">
      <c r="A157" s="210"/>
      <c r="B157" s="210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</row>
    <row r="158" spans="1:148" s="211" customFormat="1">
      <c r="A158" s="210"/>
      <c r="B158" s="210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</row>
    <row r="159" spans="1:148" s="211" customFormat="1">
      <c r="A159" s="210"/>
      <c r="B159" s="210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</row>
    <row r="160" spans="1:148" s="211" customFormat="1">
      <c r="A160" s="210"/>
      <c r="B160" s="210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</row>
    <row r="161" spans="1:148" s="211" customFormat="1">
      <c r="A161" s="210"/>
      <c r="B161" s="210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</row>
    <row r="162" spans="1:148" s="211" customFormat="1">
      <c r="A162" s="210"/>
      <c r="B162" s="210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</row>
    <row r="163" spans="1:148" s="211" customFormat="1">
      <c r="A163" s="210"/>
      <c r="B163" s="210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</row>
    <row r="164" spans="1:148" s="211" customFormat="1">
      <c r="A164" s="210"/>
      <c r="B164" s="210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</row>
    <row r="165" spans="1:148" s="211" customFormat="1">
      <c r="A165" s="210"/>
      <c r="B165" s="210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</row>
    <row r="166" spans="1:148" s="211" customFormat="1">
      <c r="A166" s="210"/>
      <c r="B166" s="210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</row>
    <row r="167" spans="1:148" s="211" customFormat="1">
      <c r="A167" s="210"/>
      <c r="B167" s="210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</row>
    <row r="168" spans="1:148" s="211" customFormat="1">
      <c r="A168" s="210"/>
      <c r="B168" s="210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</row>
    <row r="169" spans="1:148" s="211" customFormat="1">
      <c r="A169" s="210"/>
      <c r="B169" s="210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</row>
    <row r="170" spans="1:148" s="211" customFormat="1">
      <c r="A170" s="210"/>
      <c r="B170" s="210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</row>
    <row r="171" spans="1:148" s="211" customFormat="1">
      <c r="A171" s="210"/>
      <c r="B171" s="210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</row>
    <row r="172" spans="1:148" s="1" customFormat="1">
      <c r="A172" s="212"/>
      <c r="B172" s="212"/>
    </row>
    <row r="173" spans="1:148" s="1" customFormat="1">
      <c r="A173" s="212"/>
      <c r="B173" s="212"/>
    </row>
    <row r="174" spans="1:148" s="1" customFormat="1">
      <c r="A174" s="212"/>
      <c r="B174" s="212"/>
    </row>
    <row r="175" spans="1:148" s="1" customFormat="1">
      <c r="A175" s="212"/>
      <c r="B175" s="212"/>
    </row>
    <row r="176" spans="1:148" s="1" customFormat="1">
      <c r="A176" s="212"/>
      <c r="B176" s="212"/>
    </row>
    <row r="177" spans="1:2" s="1" customFormat="1">
      <c r="A177" s="212"/>
      <c r="B177" s="212"/>
    </row>
    <row r="178" spans="1:2" s="1" customFormat="1">
      <c r="A178" s="212"/>
      <c r="B178" s="212"/>
    </row>
    <row r="179" spans="1:2" s="1" customFormat="1">
      <c r="A179" s="212"/>
      <c r="B179" s="212"/>
    </row>
    <row r="180" spans="1:2" s="1" customFormat="1">
      <c r="A180" s="212"/>
      <c r="B180" s="212"/>
    </row>
    <row r="181" spans="1:2" s="1" customFormat="1">
      <c r="A181" s="212"/>
      <c r="B181" s="212"/>
    </row>
    <row r="182" spans="1:2" s="1" customFormat="1">
      <c r="A182" s="212"/>
      <c r="B182" s="212"/>
    </row>
    <row r="183" spans="1:2" s="1" customFormat="1">
      <c r="A183" s="212"/>
      <c r="B183" s="212"/>
    </row>
    <row r="184" spans="1:2" s="1" customFormat="1">
      <c r="A184" s="212"/>
      <c r="B184" s="212"/>
    </row>
    <row r="185" spans="1:2" s="1" customFormat="1">
      <c r="A185" s="212"/>
      <c r="B185" s="212"/>
    </row>
    <row r="186" spans="1:2" s="1" customFormat="1">
      <c r="A186" s="212"/>
      <c r="B186" s="212"/>
    </row>
    <row r="187" spans="1:2" s="1" customFormat="1">
      <c r="A187" s="212"/>
      <c r="B187" s="212"/>
    </row>
    <row r="188" spans="1:2" s="1" customFormat="1">
      <c r="A188" s="212"/>
      <c r="B188" s="212"/>
    </row>
    <row r="189" spans="1:2" s="1" customFormat="1">
      <c r="A189" s="212"/>
      <c r="B189" s="212"/>
    </row>
    <row r="190" spans="1:2" s="1" customFormat="1">
      <c r="A190" s="212"/>
      <c r="B190" s="212"/>
    </row>
    <row r="191" spans="1:2" s="1" customFormat="1">
      <c r="A191" s="212"/>
      <c r="B191" s="212"/>
    </row>
    <row r="192" spans="1:2" s="1" customFormat="1">
      <c r="A192" s="212"/>
      <c r="B192" s="212"/>
    </row>
    <row r="193" spans="1:2" s="1" customFormat="1">
      <c r="A193" s="212"/>
      <c r="B193" s="212"/>
    </row>
    <row r="194" spans="1:2" s="1" customFormat="1">
      <c r="A194" s="212"/>
      <c r="B194" s="212"/>
    </row>
    <row r="195" spans="1:2" s="1" customFormat="1">
      <c r="A195" s="212"/>
      <c r="B195" s="212"/>
    </row>
    <row r="196" spans="1:2" s="1" customFormat="1">
      <c r="A196" s="212"/>
      <c r="B196" s="212"/>
    </row>
    <row r="197" spans="1:2" s="1" customFormat="1">
      <c r="A197" s="212"/>
      <c r="B197" s="212"/>
    </row>
    <row r="198" spans="1:2" s="1" customFormat="1">
      <c r="A198" s="212"/>
      <c r="B198" s="212"/>
    </row>
    <row r="199" spans="1:2" s="1" customFormat="1">
      <c r="A199" s="212"/>
      <c r="B199" s="212"/>
    </row>
    <row r="200" spans="1:2" s="1" customFormat="1">
      <c r="A200" s="212"/>
      <c r="B200" s="212"/>
    </row>
    <row r="201" spans="1:2" s="1" customFormat="1">
      <c r="A201" s="212"/>
      <c r="B201" s="212"/>
    </row>
    <row r="202" spans="1:2" s="1" customFormat="1">
      <c r="A202" s="212"/>
      <c r="B202" s="212"/>
    </row>
    <row r="203" spans="1:2" s="1" customFormat="1">
      <c r="A203" s="212"/>
      <c r="B203" s="212"/>
    </row>
    <row r="204" spans="1:2" s="1" customFormat="1">
      <c r="A204" s="212"/>
      <c r="B204" s="212"/>
    </row>
    <row r="205" spans="1:2" s="1" customFormat="1">
      <c r="A205" s="212"/>
      <c r="B205" s="212"/>
    </row>
    <row r="206" spans="1:2" s="1" customFormat="1">
      <c r="A206" s="212"/>
      <c r="B206" s="212"/>
    </row>
    <row r="207" spans="1:2" s="1" customFormat="1">
      <c r="A207" s="212"/>
      <c r="B207" s="212"/>
    </row>
    <row r="208" spans="1:2" s="1" customFormat="1">
      <c r="A208" s="212"/>
      <c r="B208" s="212"/>
    </row>
    <row r="209" spans="1:2" s="1" customFormat="1">
      <c r="A209" s="212"/>
      <c r="B209" s="212"/>
    </row>
    <row r="210" spans="1:2" s="1" customFormat="1">
      <c r="A210" s="212"/>
      <c r="B210" s="212"/>
    </row>
    <row r="211" spans="1:2" s="1" customFormat="1">
      <c r="A211" s="212"/>
      <c r="B211" s="212"/>
    </row>
    <row r="212" spans="1:2" s="1" customFormat="1">
      <c r="A212" s="212"/>
      <c r="B212" s="212"/>
    </row>
  </sheetData>
  <sheetProtection formatColumns="0" formatRows="0"/>
  <mergeCells count="66">
    <mergeCell ref="E22:F22"/>
    <mergeCell ref="A3:F3"/>
    <mergeCell ref="C19:D19"/>
    <mergeCell ref="C20:D20"/>
    <mergeCell ref="C21:D21"/>
    <mergeCell ref="C22:D22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C14:D14"/>
    <mergeCell ref="C15:D15"/>
    <mergeCell ref="C16:D16"/>
    <mergeCell ref="C17:D17"/>
    <mergeCell ref="C18:D18"/>
    <mergeCell ref="G9:H9"/>
    <mergeCell ref="C10:D10"/>
    <mergeCell ref="C11:D11"/>
    <mergeCell ref="C12:D12"/>
    <mergeCell ref="C13:D13"/>
    <mergeCell ref="G12:H12"/>
    <mergeCell ref="G13:H13"/>
    <mergeCell ref="A21:B21"/>
    <mergeCell ref="A22:B22"/>
    <mergeCell ref="A16:B16"/>
    <mergeCell ref="A1:B1"/>
    <mergeCell ref="A14:B14"/>
    <mergeCell ref="A17:B17"/>
    <mergeCell ref="A15:B15"/>
    <mergeCell ref="A19:B19"/>
    <mergeCell ref="A18:B18"/>
    <mergeCell ref="A20:B20"/>
    <mergeCell ref="A13:B13"/>
    <mergeCell ref="C7:D8"/>
    <mergeCell ref="C6:H6"/>
    <mergeCell ref="G1:H1"/>
    <mergeCell ref="A12:B12"/>
    <mergeCell ref="C4:F4"/>
    <mergeCell ref="G2:H5"/>
    <mergeCell ref="A11:B11"/>
    <mergeCell ref="E7:F7"/>
    <mergeCell ref="E8:F8"/>
    <mergeCell ref="G7:H8"/>
    <mergeCell ref="A10:B10"/>
    <mergeCell ref="A6:B9"/>
    <mergeCell ref="C9:D9"/>
    <mergeCell ref="E9:F9"/>
    <mergeCell ref="G10:H10"/>
    <mergeCell ref="G11:H11"/>
    <mergeCell ref="G19:H19"/>
    <mergeCell ref="G20:H20"/>
    <mergeCell ref="G21:H21"/>
    <mergeCell ref="G22:H22"/>
    <mergeCell ref="G14:H14"/>
    <mergeCell ref="G15:H15"/>
    <mergeCell ref="G16:H16"/>
    <mergeCell ref="G17:H17"/>
    <mergeCell ref="G18:H18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36" fitToWidth="2" fitToHeight="2" orientation="landscape" r:id="rId1"/>
  <headerFooter differentFirst="1" alignWithMargins="0"/>
  <rowBreaks count="1" manualBreakCount="1">
    <brk id="9" max="1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78" t="s">
        <v>0</v>
      </c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  <c r="DN1" s="278"/>
      <c r="DO1" s="278"/>
      <c r="DP1" s="278"/>
      <c r="DQ1" s="278"/>
      <c r="DR1" s="278"/>
      <c r="DS1" s="278"/>
      <c r="DT1" s="278"/>
      <c r="DU1" s="278"/>
      <c r="DV1" s="278"/>
    </row>
    <row r="2" spans="1:268" ht="15.75" customHeight="1">
      <c r="C2" s="278" t="s">
        <v>1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8"/>
      <c r="DO2" s="278"/>
      <c r="DP2" s="278"/>
      <c r="DQ2" s="278"/>
      <c r="DR2" s="278"/>
      <c r="DS2" s="278"/>
      <c r="DT2" s="278"/>
      <c r="DU2" s="278"/>
      <c r="DV2" s="278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61" t="s">
        <v>3</v>
      </c>
      <c r="B4" s="262"/>
      <c r="C4" s="267" t="s">
        <v>4</v>
      </c>
      <c r="D4" s="268"/>
      <c r="E4" s="269" t="s">
        <v>5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 t="s">
        <v>6</v>
      </c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9"/>
    </row>
    <row r="5" spans="1:268" s="120" customFormat="1" ht="16.5" customHeight="1">
      <c r="A5" s="263"/>
      <c r="B5" s="264"/>
      <c r="C5" s="270" t="s">
        <v>113</v>
      </c>
      <c r="D5" s="270"/>
      <c r="E5" s="270" t="s">
        <v>7</v>
      </c>
      <c r="F5" s="270"/>
      <c r="G5" s="270" t="s">
        <v>8</v>
      </c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 t="s">
        <v>9</v>
      </c>
      <c r="AZ5" s="270"/>
      <c r="BA5" s="339" t="s">
        <v>96</v>
      </c>
      <c r="BB5" s="339"/>
      <c r="BC5" s="260" t="s">
        <v>10</v>
      </c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260"/>
      <c r="DH5" s="260"/>
      <c r="DI5" s="260"/>
      <c r="DJ5" s="260"/>
      <c r="DK5" s="260"/>
      <c r="DL5" s="260"/>
      <c r="DM5" s="260"/>
      <c r="DN5" s="260"/>
      <c r="DO5" s="260"/>
      <c r="DP5" s="260"/>
      <c r="DQ5" s="273" t="s">
        <v>125</v>
      </c>
      <c r="DR5" s="274"/>
      <c r="DS5" s="338" t="s">
        <v>126</v>
      </c>
      <c r="DT5" s="338"/>
      <c r="DU5" s="338" t="s">
        <v>96</v>
      </c>
      <c r="DV5" s="338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63"/>
      <c r="B6" s="264"/>
      <c r="C6" s="270"/>
      <c r="D6" s="270"/>
      <c r="E6" s="270"/>
      <c r="F6" s="270"/>
      <c r="G6" s="254" t="s">
        <v>11</v>
      </c>
      <c r="H6" s="254"/>
      <c r="I6" s="254" t="s">
        <v>12</v>
      </c>
      <c r="J6" s="254"/>
      <c r="K6" s="254" t="s">
        <v>70</v>
      </c>
      <c r="L6" s="254"/>
      <c r="M6" s="254" t="s">
        <v>13</v>
      </c>
      <c r="N6" s="254"/>
      <c r="O6" s="254" t="s">
        <v>14</v>
      </c>
      <c r="P6" s="254"/>
      <c r="Q6" s="254" t="s">
        <v>15</v>
      </c>
      <c r="R6" s="254"/>
      <c r="S6" s="254" t="s">
        <v>81</v>
      </c>
      <c r="T6" s="254"/>
      <c r="U6" s="254" t="s">
        <v>16</v>
      </c>
      <c r="V6" s="254"/>
      <c r="W6" s="254" t="s">
        <v>82</v>
      </c>
      <c r="X6" s="254"/>
      <c r="Y6" s="254" t="s">
        <v>17</v>
      </c>
      <c r="Z6" s="254"/>
      <c r="AA6" s="254" t="s">
        <v>83</v>
      </c>
      <c r="AB6" s="254"/>
      <c r="AC6" s="254" t="s">
        <v>18</v>
      </c>
      <c r="AD6" s="254"/>
      <c r="AE6" s="254" t="s">
        <v>84</v>
      </c>
      <c r="AF6" s="254"/>
      <c r="AG6" s="254" t="s">
        <v>19</v>
      </c>
      <c r="AH6" s="254"/>
      <c r="AI6" s="254" t="s">
        <v>85</v>
      </c>
      <c r="AJ6" s="254"/>
      <c r="AK6" s="254" t="s">
        <v>20</v>
      </c>
      <c r="AL6" s="254"/>
      <c r="AM6" s="254" t="s">
        <v>86</v>
      </c>
      <c r="AN6" s="254"/>
      <c r="AO6" s="254" t="s">
        <v>21</v>
      </c>
      <c r="AP6" s="254"/>
      <c r="AQ6" s="254" t="s">
        <v>87</v>
      </c>
      <c r="AR6" s="254"/>
      <c r="AS6" s="254" t="s">
        <v>22</v>
      </c>
      <c r="AT6" s="254"/>
      <c r="AU6" s="254" t="s">
        <v>88</v>
      </c>
      <c r="AV6" s="254"/>
      <c r="AW6" s="254" t="s">
        <v>23</v>
      </c>
      <c r="AX6" s="254"/>
      <c r="AY6" s="270"/>
      <c r="AZ6" s="270"/>
      <c r="BA6" s="339"/>
      <c r="BB6" s="339"/>
      <c r="BC6" s="254" t="s">
        <v>11</v>
      </c>
      <c r="BD6" s="254"/>
      <c r="BE6" s="254" t="s">
        <v>12</v>
      </c>
      <c r="BF6" s="254"/>
      <c r="BG6" s="254" t="s">
        <v>70</v>
      </c>
      <c r="BH6" s="254"/>
      <c r="BI6" s="336" t="s">
        <v>96</v>
      </c>
      <c r="BJ6" s="337"/>
      <c r="BK6" s="254" t="s">
        <v>13</v>
      </c>
      <c r="BL6" s="254"/>
      <c r="BM6" s="254" t="s">
        <v>14</v>
      </c>
      <c r="BN6" s="254"/>
      <c r="BO6" s="336" t="s">
        <v>96</v>
      </c>
      <c r="BP6" s="337"/>
      <c r="BQ6" s="254" t="s">
        <v>15</v>
      </c>
      <c r="BR6" s="254"/>
      <c r="BS6" s="254" t="s">
        <v>81</v>
      </c>
      <c r="BT6" s="254"/>
      <c r="BU6" s="336" t="s">
        <v>96</v>
      </c>
      <c r="BV6" s="337"/>
      <c r="BW6" s="254" t="s">
        <v>141</v>
      </c>
      <c r="BX6" s="254"/>
      <c r="BY6" s="254" t="s">
        <v>82</v>
      </c>
      <c r="BZ6" s="254"/>
      <c r="CA6" s="336" t="s">
        <v>96</v>
      </c>
      <c r="CB6" s="337"/>
      <c r="CC6" s="254" t="s">
        <v>17</v>
      </c>
      <c r="CD6" s="254"/>
      <c r="CE6" s="254" t="s">
        <v>83</v>
      </c>
      <c r="CF6" s="254"/>
      <c r="CG6" s="336" t="s">
        <v>96</v>
      </c>
      <c r="CH6" s="337"/>
      <c r="CI6" s="254" t="s">
        <v>18</v>
      </c>
      <c r="CJ6" s="254"/>
      <c r="CK6" s="254" t="s">
        <v>84</v>
      </c>
      <c r="CL6" s="254"/>
      <c r="CM6" s="336" t="s">
        <v>96</v>
      </c>
      <c r="CN6" s="337"/>
      <c r="CO6" s="254" t="s">
        <v>19</v>
      </c>
      <c r="CP6" s="254"/>
      <c r="CQ6" s="254" t="s">
        <v>85</v>
      </c>
      <c r="CR6" s="254"/>
      <c r="CS6" s="336" t="s">
        <v>96</v>
      </c>
      <c r="CT6" s="337"/>
      <c r="CU6" s="254" t="s">
        <v>20</v>
      </c>
      <c r="CV6" s="254"/>
      <c r="CW6" s="254" t="s">
        <v>86</v>
      </c>
      <c r="CX6" s="254"/>
      <c r="CY6" s="336" t="s">
        <v>96</v>
      </c>
      <c r="CZ6" s="337"/>
      <c r="DA6" s="254" t="s">
        <v>21</v>
      </c>
      <c r="DB6" s="254"/>
      <c r="DC6" s="254" t="s">
        <v>87</v>
      </c>
      <c r="DD6" s="254"/>
      <c r="DE6" s="336" t="s">
        <v>96</v>
      </c>
      <c r="DF6" s="337"/>
      <c r="DG6" s="254" t="s">
        <v>22</v>
      </c>
      <c r="DH6" s="254"/>
      <c r="DI6" s="254" t="s">
        <v>88</v>
      </c>
      <c r="DJ6" s="254"/>
      <c r="DK6" s="336" t="s">
        <v>96</v>
      </c>
      <c r="DL6" s="337"/>
      <c r="DM6" s="254" t="s">
        <v>23</v>
      </c>
      <c r="DN6" s="254"/>
      <c r="DO6" s="255" t="s">
        <v>117</v>
      </c>
      <c r="DP6" s="255"/>
      <c r="DQ6" s="275"/>
      <c r="DR6" s="276"/>
      <c r="DS6" s="338"/>
      <c r="DT6" s="338"/>
      <c r="DU6" s="338"/>
      <c r="DV6" s="338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65"/>
      <c r="B7" s="266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24" t="s">
        <v>29</v>
      </c>
      <c r="B8" s="225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34" t="s">
        <v>30</v>
      </c>
      <c r="B9" s="335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32" t="s">
        <v>31</v>
      </c>
      <c r="B10" s="333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32" t="s">
        <v>32</v>
      </c>
      <c r="B12" s="333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32" t="s">
        <v>80</v>
      </c>
      <c r="B13" s="333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32" t="s">
        <v>33</v>
      </c>
      <c r="B14" s="333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32" t="s">
        <v>35</v>
      </c>
      <c r="B15" s="333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32" t="s">
        <v>36</v>
      </c>
      <c r="B16" s="333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32" t="s">
        <v>37</v>
      </c>
      <c r="B17" s="333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32" t="s">
        <v>38</v>
      </c>
      <c r="B18" s="333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32" t="s">
        <v>39</v>
      </c>
      <c r="B19" s="333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32" t="s">
        <v>40</v>
      </c>
      <c r="B20" s="333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32" t="s">
        <v>41</v>
      </c>
      <c r="B21" s="333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32" t="s">
        <v>89</v>
      </c>
      <c r="B22" s="333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32" t="s">
        <v>90</v>
      </c>
      <c r="B23" s="333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32" t="s">
        <v>42</v>
      </c>
      <c r="B24" s="333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32" t="s">
        <v>43</v>
      </c>
      <c r="B25" s="333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34" t="s">
        <v>44</v>
      </c>
      <c r="B26" s="335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20" t="s">
        <v>94</v>
      </c>
      <c r="B27" s="321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20" t="s">
        <v>45</v>
      </c>
      <c r="B28" s="321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20" t="s">
        <v>91</v>
      </c>
      <c r="B29" s="321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20" t="s">
        <v>46</v>
      </c>
      <c r="B30" s="321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20" t="s">
        <v>92</v>
      </c>
      <c r="B31" s="321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20" t="s">
        <v>47</v>
      </c>
      <c r="B32" s="321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20" t="s">
        <v>118</v>
      </c>
      <c r="B33" s="321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20" t="s">
        <v>48</v>
      </c>
      <c r="B34" s="321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20" t="s">
        <v>93</v>
      </c>
      <c r="B35" s="321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24" t="s">
        <v>49</v>
      </c>
      <c r="B36" s="225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30" t="s">
        <v>100</v>
      </c>
      <c r="B37" s="331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30" t="s">
        <v>105</v>
      </c>
      <c r="B38" s="231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30" t="s">
        <v>99</v>
      </c>
      <c r="B39" s="231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30" t="s">
        <v>95</v>
      </c>
      <c r="B40" s="231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30" t="s">
        <v>98</v>
      </c>
      <c r="B41" s="231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28" t="s">
        <v>97</v>
      </c>
      <c r="B42" s="329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28" t="s">
        <v>101</v>
      </c>
      <c r="B43" s="329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28" t="s">
        <v>102</v>
      </c>
      <c r="B44" s="329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28" t="s">
        <v>103</v>
      </c>
      <c r="B45" s="329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28" t="s">
        <v>106</v>
      </c>
      <c r="B46" s="329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30" t="s">
        <v>132</v>
      </c>
      <c r="B47" s="231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30" t="s">
        <v>108</v>
      </c>
      <c r="B48" s="231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30" t="s">
        <v>110</v>
      </c>
      <c r="B49" s="231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30" t="s">
        <v>111</v>
      </c>
      <c r="B50" s="231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30" t="s">
        <v>112</v>
      </c>
      <c r="B51" s="231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30" t="s">
        <v>104</v>
      </c>
      <c r="B52" s="231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30" t="s">
        <v>107</v>
      </c>
      <c r="B53" s="231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30" t="s">
        <v>131</v>
      </c>
      <c r="B54" s="231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30" t="s">
        <v>109</v>
      </c>
      <c r="B55" s="231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30" t="s">
        <v>119</v>
      </c>
      <c r="B56" s="231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30" t="s">
        <v>120</v>
      </c>
      <c r="B57" s="231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30" t="s">
        <v>121</v>
      </c>
      <c r="B58" s="231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30" t="s">
        <v>122</v>
      </c>
      <c r="B59" s="231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30" t="s">
        <v>123</v>
      </c>
      <c r="B60" s="231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30" t="s">
        <v>124</v>
      </c>
      <c r="B61" s="231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30" t="s">
        <v>133</v>
      </c>
      <c r="B62" s="231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24" t="s">
        <v>50</v>
      </c>
      <c r="B63" s="225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10" t="s">
        <v>52</v>
      </c>
      <c r="B64" s="311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26" t="s">
        <v>127</v>
      </c>
      <c r="B65" s="327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24" t="s">
        <v>53</v>
      </c>
      <c r="B66" s="225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18" t="s">
        <v>54</v>
      </c>
      <c r="B67" s="319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20" t="s">
        <v>55</v>
      </c>
      <c r="B68" s="321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20" t="s">
        <v>56</v>
      </c>
      <c r="B69" s="321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18" t="s">
        <v>57</v>
      </c>
      <c r="B70" s="319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20" t="s">
        <v>55</v>
      </c>
      <c r="B71" s="321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20" t="s">
        <v>56</v>
      </c>
      <c r="B72" s="321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18" t="s">
        <v>58</v>
      </c>
      <c r="B73" s="319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20" t="s">
        <v>59</v>
      </c>
      <c r="B74" s="321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20" t="s">
        <v>60</v>
      </c>
      <c r="B75" s="321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18" t="s">
        <v>61</v>
      </c>
      <c r="B76" s="319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22" t="s">
        <v>62</v>
      </c>
      <c r="B77" s="323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24" t="s">
        <v>63</v>
      </c>
      <c r="B78" s="325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24" t="s">
        <v>136</v>
      </c>
      <c r="B79" s="225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16" t="s">
        <v>64</v>
      </c>
      <c r="B80" s="317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30" t="s">
        <v>38</v>
      </c>
      <c r="B81" s="231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30" t="s">
        <v>65</v>
      </c>
      <c r="B82" s="231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30" t="s">
        <v>66</v>
      </c>
      <c r="B83" s="231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30" t="s">
        <v>67</v>
      </c>
      <c r="B84" s="231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30" t="s">
        <v>34</v>
      </c>
      <c r="B85" s="231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30" t="s">
        <v>114</v>
      </c>
      <c r="B86" s="231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16" t="s">
        <v>68</v>
      </c>
      <c r="B87" s="317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30" t="s">
        <v>140</v>
      </c>
      <c r="B88" s="231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30">
        <v>243</v>
      </c>
      <c r="B89" s="231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30">
        <v>244</v>
      </c>
      <c r="B90" s="231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30">
        <v>414</v>
      </c>
      <c r="B91" s="231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30">
        <v>521</v>
      </c>
      <c r="B92" s="231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30">
        <v>831</v>
      </c>
      <c r="B93" s="231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30">
        <v>851</v>
      </c>
      <c r="B94" s="231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30">
        <v>853</v>
      </c>
      <c r="B95" s="231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30"/>
      <c r="B96" s="231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12"/>
      <c r="B97" s="313"/>
      <c r="C97" s="312" t="s">
        <v>115</v>
      </c>
      <c r="D97" s="313"/>
      <c r="E97" s="312" t="s">
        <v>116</v>
      </c>
      <c r="F97" s="313"/>
      <c r="G97" s="312" t="s">
        <v>69</v>
      </c>
      <c r="H97" s="313"/>
      <c r="I97" s="312" t="s">
        <v>70</v>
      </c>
      <c r="J97" s="313"/>
      <c r="K97" s="312" t="str">
        <f>K6</f>
        <v>на 01.03.</v>
      </c>
      <c r="L97" s="313"/>
      <c r="M97" s="312" t="s">
        <v>14</v>
      </c>
      <c r="N97" s="313"/>
      <c r="O97" s="312" t="str">
        <f>O6</f>
        <v>на 01.04.</v>
      </c>
      <c r="P97" s="313"/>
      <c r="Q97" s="312" t="s">
        <v>137</v>
      </c>
      <c r="R97" s="313"/>
      <c r="S97" s="312" t="s">
        <v>137</v>
      </c>
      <c r="T97" s="313"/>
      <c r="U97" s="312" t="s">
        <v>138</v>
      </c>
      <c r="V97" s="313"/>
      <c r="W97" s="312" t="s">
        <v>138</v>
      </c>
      <c r="X97" s="313"/>
      <c r="Y97" s="312" t="s">
        <v>83</v>
      </c>
      <c r="Z97" s="313"/>
      <c r="AA97" s="312" t="s">
        <v>83</v>
      </c>
      <c r="AB97" s="313"/>
      <c r="AC97" s="312" t="s">
        <v>84</v>
      </c>
      <c r="AD97" s="313"/>
      <c r="AE97" s="312" t="s">
        <v>84</v>
      </c>
      <c r="AF97" s="313"/>
      <c r="AG97" s="312" t="s">
        <v>85</v>
      </c>
      <c r="AH97" s="313"/>
      <c r="AI97" s="312" t="s">
        <v>85</v>
      </c>
      <c r="AJ97" s="313"/>
      <c r="AK97" s="312" t="s">
        <v>86</v>
      </c>
      <c r="AL97" s="313"/>
      <c r="AM97" s="312" t="s">
        <v>86</v>
      </c>
      <c r="AN97" s="313"/>
      <c r="AO97" s="312" t="s">
        <v>87</v>
      </c>
      <c r="AP97" s="313"/>
      <c r="AQ97" s="312" t="s">
        <v>87</v>
      </c>
      <c r="AR97" s="313"/>
      <c r="AS97" s="312" t="s">
        <v>88</v>
      </c>
      <c r="AT97" s="313"/>
      <c r="AU97" s="312" t="s">
        <v>88</v>
      </c>
      <c r="AV97" s="313"/>
      <c r="AW97" s="312" t="s">
        <v>139</v>
      </c>
      <c r="AX97" s="313"/>
      <c r="AY97" s="312" t="s">
        <v>71</v>
      </c>
      <c r="AZ97" s="313"/>
      <c r="BA97" s="312"/>
      <c r="BB97" s="313"/>
      <c r="BC97" s="312" t="s">
        <v>69</v>
      </c>
      <c r="BD97" s="313"/>
      <c r="BE97" s="312" t="s">
        <v>70</v>
      </c>
      <c r="BF97" s="313"/>
      <c r="BG97" s="312" t="str">
        <f>BG6</f>
        <v>на 01.03.</v>
      </c>
      <c r="BH97" s="313"/>
      <c r="BI97" s="312" t="s">
        <v>14</v>
      </c>
      <c r="BJ97" s="313"/>
      <c r="BK97" s="312" t="str">
        <f>BK6</f>
        <v>март</v>
      </c>
      <c r="BL97" s="313"/>
      <c r="BM97" s="312" t="s">
        <v>137</v>
      </c>
      <c r="BN97" s="313"/>
      <c r="BO97" s="312" t="s">
        <v>137</v>
      </c>
      <c r="BP97" s="313"/>
      <c r="BQ97" s="312" t="s">
        <v>138</v>
      </c>
      <c r="BR97" s="313"/>
      <c r="BS97" s="312" t="s">
        <v>138</v>
      </c>
      <c r="BT97" s="313"/>
      <c r="BU97" s="312" t="s">
        <v>83</v>
      </c>
      <c r="BV97" s="313"/>
      <c r="BW97" s="312" t="s">
        <v>83</v>
      </c>
      <c r="BX97" s="313"/>
      <c r="BY97" s="312" t="s">
        <v>84</v>
      </c>
      <c r="BZ97" s="313"/>
      <c r="CA97" s="312" t="s">
        <v>84</v>
      </c>
      <c r="CB97" s="313"/>
      <c r="CC97" s="312" t="s">
        <v>85</v>
      </c>
      <c r="CD97" s="313"/>
      <c r="CE97" s="312" t="s">
        <v>85</v>
      </c>
      <c r="CF97" s="313"/>
      <c r="CG97" s="312" t="s">
        <v>86</v>
      </c>
      <c r="CH97" s="313"/>
      <c r="CI97" s="312" t="s">
        <v>86</v>
      </c>
      <c r="CJ97" s="313"/>
      <c r="CK97" s="312" t="s">
        <v>87</v>
      </c>
      <c r="CL97" s="313"/>
      <c r="CM97" s="312" t="s">
        <v>87</v>
      </c>
      <c r="CN97" s="313"/>
      <c r="CO97" s="312" t="s">
        <v>88</v>
      </c>
      <c r="CP97" s="313"/>
      <c r="CQ97" s="312" t="s">
        <v>88</v>
      </c>
      <c r="CR97" s="313"/>
      <c r="CS97" s="312" t="s">
        <v>139</v>
      </c>
      <c r="CT97" s="313"/>
      <c r="CU97" s="312" t="str">
        <f>CU6</f>
        <v>сентябрь</v>
      </c>
      <c r="CV97" s="313"/>
      <c r="CW97" s="122"/>
      <c r="CX97" s="122"/>
      <c r="CY97" s="312"/>
      <c r="CZ97" s="313"/>
      <c r="DA97" s="312" t="str">
        <f>DA6</f>
        <v>октябрь</v>
      </c>
      <c r="DB97" s="313"/>
      <c r="DC97" s="122"/>
      <c r="DD97" s="122"/>
      <c r="DE97" s="312"/>
      <c r="DF97" s="313"/>
      <c r="DG97" s="312" t="str">
        <f>DG6</f>
        <v>ноябрь</v>
      </c>
      <c r="DH97" s="313"/>
      <c r="DI97" s="122"/>
      <c r="DJ97" s="122"/>
      <c r="DK97" s="312"/>
      <c r="DL97" s="313"/>
      <c r="DM97" s="312" t="str">
        <f>DM6</f>
        <v>декабрь</v>
      </c>
      <c r="DN97" s="313"/>
      <c r="DO97" s="312"/>
      <c r="DP97" s="313"/>
      <c r="DQ97" s="314" t="s">
        <v>71</v>
      </c>
      <c r="DR97" s="315"/>
      <c r="DS97" s="312"/>
      <c r="DT97" s="313"/>
      <c r="DU97" s="312"/>
      <c r="DV97" s="313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24" t="s">
        <v>72</v>
      </c>
      <c r="B98" s="225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10" t="s">
        <v>73</v>
      </c>
      <c r="B99" s="311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24" t="s">
        <v>74</v>
      </c>
      <c r="B100" s="225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06" t="s">
        <v>75</v>
      </c>
      <c r="B101" s="307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06" t="s">
        <v>76</v>
      </c>
      <c r="B102" s="307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06" t="s">
        <v>129</v>
      </c>
      <c r="B103" s="307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24" t="s">
        <v>77</v>
      </c>
      <c r="B104" s="225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06" t="s">
        <v>75</v>
      </c>
      <c r="B105" s="307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06" t="s">
        <v>76</v>
      </c>
      <c r="B106" s="307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06" t="s">
        <v>129</v>
      </c>
      <c r="B107" s="307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24" t="s">
        <v>135</v>
      </c>
      <c r="B108" s="225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08" t="s">
        <v>78</v>
      </c>
      <c r="B109" s="309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04" t="s">
        <v>79</v>
      </c>
      <c r="B110" s="305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24" t="s">
        <v>134</v>
      </c>
      <c r="B111" s="225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72" t="s">
        <v>159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168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">
        <v>4</v>
      </c>
      <c r="D5" s="269" t="s">
        <v>169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">
        <v>170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17" t="s">
        <v>29</v>
      </c>
      <c r="B9" s="218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52" t="s">
        <v>30</v>
      </c>
      <c r="B10" s="25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50" t="s">
        <v>31</v>
      </c>
      <c r="B11" s="251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'пудожский район'!#REF!</f>
        <v>#REF!</v>
      </c>
      <c r="AD12" s="26" t="e">
        <f>'пудожский район'!#REF!</f>
        <v>#REF!</v>
      </c>
      <c r="AE12" s="134" t="e">
        <f t="shared" si="74"/>
        <v>#REF!</v>
      </c>
      <c r="AF12" s="135">
        <f t="shared" si="4"/>
        <v>1</v>
      </c>
      <c r="AG12" s="26" t="e">
        <f>'пудожский район'!#REF!</f>
        <v>#REF!</v>
      </c>
      <c r="AH12" s="134" t="e">
        <f t="shared" si="75"/>
        <v>#REF!</v>
      </c>
      <c r="AI12" s="135">
        <f t="shared" si="6"/>
        <v>1</v>
      </c>
      <c r="AJ12" s="26" t="e">
        <f>'пудожский район'!#REF!</f>
        <v>#REF!</v>
      </c>
      <c r="AK12" s="134" t="e">
        <f t="shared" si="76"/>
        <v>#REF!</v>
      </c>
      <c r="AL12" s="135">
        <f t="shared" si="8"/>
        <v>1</v>
      </c>
      <c r="AM12" s="26" t="e">
        <f>'пудожский район'!#REF!</f>
        <v>#REF!</v>
      </c>
      <c r="AN12" s="134" t="e">
        <f t="shared" si="77"/>
        <v>#REF!</v>
      </c>
      <c r="AO12" s="135">
        <f t="shared" si="10"/>
        <v>1</v>
      </c>
      <c r="AP12" s="26" t="e">
        <f>'пудожский район'!#REF!</f>
        <v>#REF!</v>
      </c>
      <c r="AQ12" s="134" t="e">
        <f t="shared" si="78"/>
        <v>#REF!</v>
      </c>
      <c r="AR12" s="135">
        <f t="shared" si="12"/>
        <v>1</v>
      </c>
      <c r="AS12" s="26" t="e">
        <f>'пудожский район'!#REF!</f>
        <v>#REF!</v>
      </c>
      <c r="AT12" s="134" t="e">
        <f t="shared" si="79"/>
        <v>#REF!</v>
      </c>
      <c r="AU12" s="135">
        <f t="shared" si="14"/>
        <v>1</v>
      </c>
      <c r="AV12" s="26" t="e">
        <f>'пудожский район'!#REF!</f>
        <v>#REF!</v>
      </c>
      <c r="AW12" s="134" t="e">
        <f t="shared" si="80"/>
        <v>#REF!</v>
      </c>
      <c r="AX12" s="135">
        <f t="shared" si="16"/>
        <v>1</v>
      </c>
      <c r="AY12" s="26" t="e">
        <f>'пудожский район'!#REF!</f>
        <v>#REF!</v>
      </c>
      <c r="AZ12" s="134" t="e">
        <f t="shared" si="81"/>
        <v>#REF!</v>
      </c>
      <c r="BA12" s="135">
        <f t="shared" si="18"/>
        <v>1</v>
      </c>
      <c r="BB12" s="26" t="e">
        <f>'пудожский район'!#REF!</f>
        <v>#REF!</v>
      </c>
      <c r="BC12" s="134" t="e">
        <f t="shared" si="82"/>
        <v>#REF!</v>
      </c>
      <c r="BD12" s="135">
        <f t="shared" si="20"/>
        <v>1</v>
      </c>
      <c r="BE12" s="26" t="e">
        <f>'пудожский район'!#REF!</f>
        <v>#REF!</v>
      </c>
      <c r="BF12" s="134" t="e">
        <f t="shared" si="83"/>
        <v>#REF!</v>
      </c>
      <c r="BG12" s="135">
        <f t="shared" si="22"/>
        <v>1</v>
      </c>
      <c r="BH12" s="26" t="e">
        <f>'пудожский район'!#REF!</f>
        <v>#REF!</v>
      </c>
      <c r="BI12" s="26" t="e">
        <f>'пудожский район'!#REF!</f>
        <v>#REF!</v>
      </c>
      <c r="BJ12" s="26" t="e">
        <f>'пудожский район'!#REF!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50" t="s">
        <v>32</v>
      </c>
      <c r="B13" s="251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50" t="s">
        <v>80</v>
      </c>
      <c r="B14" s="251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50" t="s">
        <v>33</v>
      </c>
      <c r="B15" s="251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50" t="s">
        <v>35</v>
      </c>
      <c r="B16" s="251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50" t="s">
        <v>36</v>
      </c>
      <c r="B17" s="251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50" t="s">
        <v>37</v>
      </c>
      <c r="B18" s="251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50" t="s">
        <v>38</v>
      </c>
      <c r="B19" s="251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50" t="s">
        <v>39</v>
      </c>
      <c r="B20" s="251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50" t="s">
        <v>40</v>
      </c>
      <c r="B21" s="251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50" t="s">
        <v>41</v>
      </c>
      <c r="B22" s="251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50" t="s">
        <v>89</v>
      </c>
      <c r="B23" s="251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50" t="s">
        <v>90</v>
      </c>
      <c r="B24" s="251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50" t="s">
        <v>42</v>
      </c>
      <c r="B25" s="251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50" t="s">
        <v>43</v>
      </c>
      <c r="B26" s="251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52" t="s">
        <v>44</v>
      </c>
      <c r="B27" s="25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36" t="s">
        <v>94</v>
      </c>
      <c r="B28" s="237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36" t="s">
        <v>45</v>
      </c>
      <c r="B29" s="237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36" t="s">
        <v>91</v>
      </c>
      <c r="B30" s="237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36" t="s">
        <v>46</v>
      </c>
      <c r="B31" s="237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36" t="s">
        <v>92</v>
      </c>
      <c r="B32" s="237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36" t="s">
        <v>142</v>
      </c>
      <c r="B33" s="237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36" t="s">
        <v>118</v>
      </c>
      <c r="B34" s="237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36" t="s">
        <v>48</v>
      </c>
      <c r="B35" s="237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36" t="s">
        <v>93</v>
      </c>
      <c r="B36" s="237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17" t="s">
        <v>49</v>
      </c>
      <c r="B37" s="218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48" t="s">
        <v>100</v>
      </c>
      <c r="B38" s="249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28" t="s">
        <v>105</v>
      </c>
      <c r="B39" s="22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28" t="s">
        <v>99</v>
      </c>
      <c r="B40" s="229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28" t="s">
        <v>95</v>
      </c>
      <c r="B41" s="229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28" t="s">
        <v>98</v>
      </c>
      <c r="B42" s="229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46" t="s">
        <v>97</v>
      </c>
      <c r="B43" s="247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46" t="s">
        <v>101</v>
      </c>
      <c r="B44" s="24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46" t="s">
        <v>102</v>
      </c>
      <c r="B45" s="247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46" t="s">
        <v>103</v>
      </c>
      <c r="B46" s="247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46" t="s">
        <v>106</v>
      </c>
      <c r="B47" s="247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28" t="s">
        <v>132</v>
      </c>
      <c r="B48" s="229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28" t="s">
        <v>108</v>
      </c>
      <c r="B49" s="229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28" t="s">
        <v>110</v>
      </c>
      <c r="B50" s="229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28" t="s">
        <v>111</v>
      </c>
      <c r="B51" s="229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28" t="s">
        <v>112</v>
      </c>
      <c r="B52" s="229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28" t="s">
        <v>104</v>
      </c>
      <c r="B53" s="229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28" t="s">
        <v>107</v>
      </c>
      <c r="B54" s="229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28" t="s">
        <v>131</v>
      </c>
      <c r="B55" s="229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28" t="s">
        <v>109</v>
      </c>
      <c r="B56" s="229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28" t="s">
        <v>119</v>
      </c>
      <c r="B57" s="229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28" t="s">
        <v>120</v>
      </c>
      <c r="B58" s="229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28" t="s">
        <v>121</v>
      </c>
      <c r="B59" s="229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28" t="s">
        <v>122</v>
      </c>
      <c r="B60" s="229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28" t="s">
        <v>123</v>
      </c>
      <c r="B61" s="229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28" t="s">
        <v>124</v>
      </c>
      <c r="B62" s="229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28" t="s">
        <v>133</v>
      </c>
      <c r="B63" s="229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17" t="s">
        <v>50</v>
      </c>
      <c r="B74" s="218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21" t="s">
        <v>52</v>
      </c>
      <c r="B75" s="222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#REF!</v>
      </c>
      <c r="BI75" s="133" t="e">
        <f t="shared" si="194"/>
        <v>#REF!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44" t="s">
        <v>127</v>
      </c>
      <c r="B76" s="24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e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#REF!</v>
      </c>
      <c r="BI76" s="145" t="e">
        <f t="shared" si="198"/>
        <v>#REF!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17" t="s">
        <v>53</v>
      </c>
      <c r="B77" s="218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38" t="s">
        <v>54</v>
      </c>
      <c r="B78" s="239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36" t="s">
        <v>144</v>
      </c>
      <c r="B79" s="237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36" t="s">
        <v>145</v>
      </c>
      <c r="B80" s="237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38" t="s">
        <v>57</v>
      </c>
      <c r="B81" s="239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36" t="s">
        <v>144</v>
      </c>
      <c r="B82" s="237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36" t="s">
        <v>146</v>
      </c>
      <c r="B83" s="237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38" t="s">
        <v>58</v>
      </c>
      <c r="B84" s="239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36" t="s">
        <v>147</v>
      </c>
      <c r="B85" s="237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36" t="s">
        <v>148</v>
      </c>
      <c r="B86" s="237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38" t="s">
        <v>61</v>
      </c>
      <c r="B87" s="239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40" t="s">
        <v>167</v>
      </c>
      <c r="B88" s="24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42" t="s">
        <v>63</v>
      </c>
      <c r="B89" s="24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17" t="s">
        <v>136</v>
      </c>
      <c r="B90" s="218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34" t="s">
        <v>64</v>
      </c>
      <c r="B91" s="23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28" t="s">
        <v>38</v>
      </c>
      <c r="B92" s="22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36" t="s">
        <v>143</v>
      </c>
      <c r="B93" s="237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28" t="s">
        <v>65</v>
      </c>
      <c r="B94" s="22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30" t="s">
        <v>67</v>
      </c>
      <c r="B95" s="231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30" t="s">
        <v>34</v>
      </c>
      <c r="B96" s="231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30" t="s">
        <v>34</v>
      </c>
      <c r="B97" s="231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30" t="s">
        <v>34</v>
      </c>
      <c r="B98" s="231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30" t="s">
        <v>34</v>
      </c>
      <c r="B99" s="231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30" t="s">
        <v>34</v>
      </c>
      <c r="B100" s="231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34" t="s">
        <v>68</v>
      </c>
      <c r="B101" s="23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28">
        <v>243</v>
      </c>
      <c r="B102" s="22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28">
        <v>244</v>
      </c>
      <c r="B103" s="22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28">
        <v>414</v>
      </c>
      <c r="B104" s="22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28">
        <v>521</v>
      </c>
      <c r="B105" s="22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28">
        <v>831</v>
      </c>
      <c r="B106" s="22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28">
        <v>851</v>
      </c>
      <c r="B107" s="22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28">
        <v>853</v>
      </c>
      <c r="B108" s="22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28"/>
      <c r="B109" s="22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28"/>
      <c r="B110" s="22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28"/>
      <c r="B111" s="22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28"/>
      <c r="B112" s="22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32"/>
      <c r="B113" s="233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24" t="s">
        <v>153</v>
      </c>
      <c r="B114" s="225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30" t="s">
        <v>154</v>
      </c>
      <c r="B115" s="231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30" t="s">
        <v>155</v>
      </c>
      <c r="B116" s="231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30" t="s">
        <v>156</v>
      </c>
      <c r="B117" s="231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21" t="s">
        <v>73</v>
      </c>
      <c r="B118" s="222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17" t="s">
        <v>160</v>
      </c>
      <c r="B120" s="218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15" t="s">
        <v>75</v>
      </c>
      <c r="B121" s="216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15" t="s">
        <v>76</v>
      </c>
      <c r="B122" s="216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15" t="s">
        <v>129</v>
      </c>
      <c r="B123" s="216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17" t="s">
        <v>161</v>
      </c>
      <c r="B124" s="218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15" t="s">
        <v>75</v>
      </c>
      <c r="B125" s="216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15" t="s">
        <v>76</v>
      </c>
      <c r="B126" s="216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15" t="s">
        <v>129</v>
      </c>
      <c r="B127" s="216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17" t="s">
        <v>162</v>
      </c>
      <c r="B128" s="218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19" t="s">
        <v>78</v>
      </c>
      <c r="B129" s="220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17" t="s">
        <v>163</v>
      </c>
      <c r="B130" s="218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17" t="s">
        <v>164</v>
      </c>
      <c r="B131" s="218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72" t="s">
        <v>159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171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>
        <f>'бюджет округа (района)'!C3:BL3</f>
        <v>0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tr">
        <f>'бюджет округа (района)'!C5:C5</f>
        <v>2014 год</v>
      </c>
      <c r="D5" s="269" t="str">
        <f>'бюджет округа (района)'!D5:Z5</f>
        <v>20___ год (отчетный финансовый год)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tr">
        <f>'бюджет округа (района)'!AA5:BL5</f>
        <v>20___ год (текущий финансовый год)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1" t="s">
        <v>29</v>
      </c>
      <c r="B9" s="341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56" t="s">
        <v>30</v>
      </c>
      <c r="B10" s="356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55" t="s">
        <v>31</v>
      </c>
      <c r="B11" s="355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55" t="s">
        <v>32</v>
      </c>
      <c r="B13" s="355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55" t="s">
        <v>80</v>
      </c>
      <c r="B14" s="355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55" t="s">
        <v>33</v>
      </c>
      <c r="B15" s="355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55" t="s">
        <v>35</v>
      </c>
      <c r="B16" s="355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55" t="s">
        <v>36</v>
      </c>
      <c r="B17" s="355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55" t="s">
        <v>37</v>
      </c>
      <c r="B18" s="355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55" t="s">
        <v>38</v>
      </c>
      <c r="B19" s="355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55" t="s">
        <v>39</v>
      </c>
      <c r="B20" s="355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55" t="s">
        <v>40</v>
      </c>
      <c r="B21" s="355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55" t="s">
        <v>41</v>
      </c>
      <c r="B22" s="355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55" t="s">
        <v>89</v>
      </c>
      <c r="B23" s="355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55" t="s">
        <v>90</v>
      </c>
      <c r="B24" s="355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55" t="s">
        <v>42</v>
      </c>
      <c r="B25" s="355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55" t="s">
        <v>43</v>
      </c>
      <c r="B26" s="355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56" t="s">
        <v>44</v>
      </c>
      <c r="B27" s="356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8" t="s">
        <v>94</v>
      </c>
      <c r="B28" s="348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8" t="s">
        <v>45</v>
      </c>
      <c r="B29" s="348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8" t="s">
        <v>91</v>
      </c>
      <c r="B30" s="348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8" t="s">
        <v>46</v>
      </c>
      <c r="B31" s="348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8" t="s">
        <v>92</v>
      </c>
      <c r="B32" s="348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8" t="s">
        <v>142</v>
      </c>
      <c r="B33" s="348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8" t="s">
        <v>118</v>
      </c>
      <c r="B34" s="348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8" t="s">
        <v>48</v>
      </c>
      <c r="B35" s="348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8" t="s">
        <v>93</v>
      </c>
      <c r="B36" s="348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1" t="s">
        <v>49</v>
      </c>
      <c r="B37" s="341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4" t="s">
        <v>100</v>
      </c>
      <c r="B38" s="354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5" t="s">
        <v>105</v>
      </c>
      <c r="B39" s="345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5" t="s">
        <v>99</v>
      </c>
      <c r="B40" s="345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5" t="s">
        <v>95</v>
      </c>
      <c r="B41" s="345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5" t="s">
        <v>98</v>
      </c>
      <c r="B42" s="345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3" t="s">
        <v>97</v>
      </c>
      <c r="B43" s="353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3" t="s">
        <v>101</v>
      </c>
      <c r="B44" s="353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3" t="s">
        <v>102</v>
      </c>
      <c r="B45" s="353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3" t="s">
        <v>103</v>
      </c>
      <c r="B46" s="353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3" t="s">
        <v>106</v>
      </c>
      <c r="B47" s="353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5" t="s">
        <v>132</v>
      </c>
      <c r="B48" s="345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5" t="s">
        <v>108</v>
      </c>
      <c r="B49" s="345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5" t="s">
        <v>110</v>
      </c>
      <c r="B50" s="345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5" t="s">
        <v>111</v>
      </c>
      <c r="B51" s="345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5" t="s">
        <v>112</v>
      </c>
      <c r="B52" s="345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5" t="s">
        <v>104</v>
      </c>
      <c r="B53" s="345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5" t="s">
        <v>107</v>
      </c>
      <c r="B54" s="345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5" t="s">
        <v>131</v>
      </c>
      <c r="B55" s="345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5" t="s">
        <v>109</v>
      </c>
      <c r="B56" s="345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5" t="s">
        <v>119</v>
      </c>
      <c r="B57" s="345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5" t="s">
        <v>120</v>
      </c>
      <c r="B58" s="345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5" t="s">
        <v>121</v>
      </c>
      <c r="B59" s="345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5" t="s">
        <v>122</v>
      </c>
      <c r="B60" s="345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5" t="s">
        <v>123</v>
      </c>
      <c r="B61" s="345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5" t="s">
        <v>124</v>
      </c>
      <c r="B62" s="345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5" t="s">
        <v>133</v>
      </c>
      <c r="B63" s="345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1" t="s">
        <v>50</v>
      </c>
      <c r="B74" s="341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4" t="s">
        <v>52</v>
      </c>
      <c r="B75" s="34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2" t="s">
        <v>127</v>
      </c>
      <c r="B76" s="352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1" t="s">
        <v>53</v>
      </c>
      <c r="B77" s="341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49" t="s">
        <v>54</v>
      </c>
      <c r="B78" s="349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8" t="s">
        <v>144</v>
      </c>
      <c r="B79" s="348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8" t="s">
        <v>145</v>
      </c>
      <c r="B80" s="348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49" t="s">
        <v>57</v>
      </c>
      <c r="B81" s="349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8" t="s">
        <v>144</v>
      </c>
      <c r="B82" s="348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8" t="s">
        <v>146</v>
      </c>
      <c r="B83" s="348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49" t="s">
        <v>58</v>
      </c>
      <c r="B84" s="349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8" t="s">
        <v>147</v>
      </c>
      <c r="B85" s="348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8" t="s">
        <v>148</v>
      </c>
      <c r="B86" s="348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49" t="s">
        <v>61</v>
      </c>
      <c r="B87" s="349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0" t="s">
        <v>167</v>
      </c>
      <c r="B88" s="350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1" t="s">
        <v>63</v>
      </c>
      <c r="B89" s="351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1" t="s">
        <v>136</v>
      </c>
      <c r="B90" s="341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47" t="s">
        <v>64</v>
      </c>
      <c r="B91" s="347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5" t="s">
        <v>38</v>
      </c>
      <c r="B92" s="345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8" t="s">
        <v>143</v>
      </c>
      <c r="B93" s="348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5" t="s">
        <v>65</v>
      </c>
      <c r="B94" s="345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46" t="s">
        <v>67</v>
      </c>
      <c r="B95" s="346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46" t="s">
        <v>34</v>
      </c>
      <c r="B96" s="346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46" t="s">
        <v>34</v>
      </c>
      <c r="B97" s="346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46" t="s">
        <v>34</v>
      </c>
      <c r="B98" s="346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46" t="s">
        <v>34</v>
      </c>
      <c r="B99" s="346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46" t="s">
        <v>34</v>
      </c>
      <c r="B100" s="346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47" t="s">
        <v>68</v>
      </c>
      <c r="B101" s="347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5">
        <v>243</v>
      </c>
      <c r="B102" s="345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5">
        <v>244</v>
      </c>
      <c r="B103" s="345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5">
        <v>414</v>
      </c>
      <c r="B104" s="345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5">
        <v>521</v>
      </c>
      <c r="B105" s="345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5">
        <v>831</v>
      </c>
      <c r="B106" s="345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5">
        <v>851</v>
      </c>
      <c r="B107" s="345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5">
        <v>853</v>
      </c>
      <c r="B108" s="345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5"/>
      <c r="B109" s="345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5"/>
      <c r="B110" s="345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5"/>
      <c r="B111" s="345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5"/>
      <c r="B112" s="345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26"/>
      <c r="B113" s="226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40" t="s">
        <v>153</v>
      </c>
      <c r="B114" s="340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30" t="s">
        <v>154</v>
      </c>
      <c r="B115" s="231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30" t="s">
        <v>155</v>
      </c>
      <c r="B116" s="231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30" t="s">
        <v>156</v>
      </c>
      <c r="B117" s="231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44" t="s">
        <v>73</v>
      </c>
      <c r="B118" s="344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41" t="s">
        <v>160</v>
      </c>
      <c r="B120" s="341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42" t="s">
        <v>75</v>
      </c>
      <c r="B121" s="342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42" t="s">
        <v>76</v>
      </c>
      <c r="B122" s="342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42" t="s">
        <v>129</v>
      </c>
      <c r="B123" s="342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41" t="s">
        <v>161</v>
      </c>
      <c r="B124" s="341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42" t="s">
        <v>75</v>
      </c>
      <c r="B125" s="342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42" t="s">
        <v>76</v>
      </c>
      <c r="B126" s="342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42" t="s">
        <v>129</v>
      </c>
      <c r="B127" s="342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41" t="s">
        <v>162</v>
      </c>
      <c r="B128" s="341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43" t="s">
        <v>78</v>
      </c>
      <c r="B129" s="343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41" t="s">
        <v>163</v>
      </c>
      <c r="B130" s="341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41" t="s">
        <v>164</v>
      </c>
      <c r="B131" s="341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72" t="s">
        <v>158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157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 t="s">
        <v>1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">
        <v>4</v>
      </c>
      <c r="D5" s="269" t="s">
        <v>5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">
        <v>6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1" t="s">
        <v>29</v>
      </c>
      <c r="B9" s="341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56" t="s">
        <v>30</v>
      </c>
      <c r="B10" s="356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55" t="s">
        <v>31</v>
      </c>
      <c r="B11" s="355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55" t="s">
        <v>32</v>
      </c>
      <c r="B13" s="355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55" t="s">
        <v>80</v>
      </c>
      <c r="B14" s="355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55" t="s">
        <v>33</v>
      </c>
      <c r="B15" s="355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55" t="s">
        <v>35</v>
      </c>
      <c r="B16" s="355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55" t="s">
        <v>36</v>
      </c>
      <c r="B17" s="355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55" t="s">
        <v>37</v>
      </c>
      <c r="B18" s="355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55" t="s">
        <v>38</v>
      </c>
      <c r="B19" s="355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55" t="s">
        <v>39</v>
      </c>
      <c r="B20" s="355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55" t="s">
        <v>40</v>
      </c>
      <c r="B21" s="355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55" t="s">
        <v>41</v>
      </c>
      <c r="B22" s="355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55" t="s">
        <v>89</v>
      </c>
      <c r="B23" s="355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55" t="s">
        <v>90</v>
      </c>
      <c r="B24" s="355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55" t="s">
        <v>42</v>
      </c>
      <c r="B25" s="355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55" t="s">
        <v>43</v>
      </c>
      <c r="B26" s="355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56" t="s">
        <v>44</v>
      </c>
      <c r="B27" s="356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8" t="s">
        <v>94</v>
      </c>
      <c r="B28" s="348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8" t="s">
        <v>45</v>
      </c>
      <c r="B29" s="348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8" t="s">
        <v>91</v>
      </c>
      <c r="B30" s="348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8" t="s">
        <v>46</v>
      </c>
      <c r="B31" s="348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8" t="s">
        <v>92</v>
      </c>
      <c r="B32" s="348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8" t="s">
        <v>142</v>
      </c>
      <c r="B33" s="348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8" t="s">
        <v>118</v>
      </c>
      <c r="B34" s="348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8" t="s">
        <v>48</v>
      </c>
      <c r="B35" s="348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8" t="s">
        <v>93</v>
      </c>
      <c r="B36" s="348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1" t="s">
        <v>49</v>
      </c>
      <c r="B37" s="341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4" t="s">
        <v>100</v>
      </c>
      <c r="B38" s="354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5" t="s">
        <v>105</v>
      </c>
      <c r="B39" s="345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5" t="s">
        <v>99</v>
      </c>
      <c r="B40" s="345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5" t="s">
        <v>95</v>
      </c>
      <c r="B41" s="345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5" t="s">
        <v>98</v>
      </c>
      <c r="B42" s="345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3" t="s">
        <v>97</v>
      </c>
      <c r="B43" s="353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3" t="s">
        <v>101</v>
      </c>
      <c r="B44" s="353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3" t="s">
        <v>102</v>
      </c>
      <c r="B45" s="353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3" t="s">
        <v>103</v>
      </c>
      <c r="B46" s="353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3" t="s">
        <v>106</v>
      </c>
      <c r="B47" s="353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5" t="s">
        <v>132</v>
      </c>
      <c r="B48" s="345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5" t="s">
        <v>108</v>
      </c>
      <c r="B49" s="345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5" t="s">
        <v>110</v>
      </c>
      <c r="B50" s="345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5" t="s">
        <v>111</v>
      </c>
      <c r="B51" s="345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5" t="s">
        <v>112</v>
      </c>
      <c r="B52" s="345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5" t="s">
        <v>104</v>
      </c>
      <c r="B53" s="345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5" t="s">
        <v>107</v>
      </c>
      <c r="B54" s="345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5" t="s">
        <v>131</v>
      </c>
      <c r="B55" s="345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5" t="s">
        <v>109</v>
      </c>
      <c r="B56" s="345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5" t="s">
        <v>119</v>
      </c>
      <c r="B57" s="345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5" t="s">
        <v>120</v>
      </c>
      <c r="B58" s="345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5" t="s">
        <v>121</v>
      </c>
      <c r="B59" s="345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5" t="s">
        <v>122</v>
      </c>
      <c r="B60" s="345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5" t="s">
        <v>123</v>
      </c>
      <c r="B61" s="345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5" t="s">
        <v>124</v>
      </c>
      <c r="B62" s="345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5" t="s">
        <v>133</v>
      </c>
      <c r="B63" s="345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1" t="s">
        <v>50</v>
      </c>
      <c r="B74" s="341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4" t="s">
        <v>52</v>
      </c>
      <c r="B75" s="34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2" t="s">
        <v>127</v>
      </c>
      <c r="B76" s="352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1" t="s">
        <v>53</v>
      </c>
      <c r="B77" s="341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49" t="s">
        <v>54</v>
      </c>
      <c r="B78" s="349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8" t="s">
        <v>144</v>
      </c>
      <c r="B79" s="348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8" t="s">
        <v>145</v>
      </c>
      <c r="B80" s="348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49" t="s">
        <v>57</v>
      </c>
      <c r="B81" s="349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8" t="s">
        <v>144</v>
      </c>
      <c r="B82" s="348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8" t="s">
        <v>146</v>
      </c>
      <c r="B83" s="348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49" t="s">
        <v>58</v>
      </c>
      <c r="B84" s="349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8" t="s">
        <v>147</v>
      </c>
      <c r="B85" s="348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8" t="s">
        <v>148</v>
      </c>
      <c r="B86" s="348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49" t="s">
        <v>61</v>
      </c>
      <c r="B87" s="349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0" t="s">
        <v>167</v>
      </c>
      <c r="B88" s="350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1" t="s">
        <v>63</v>
      </c>
      <c r="B89" s="351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1" t="s">
        <v>136</v>
      </c>
      <c r="B90" s="341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47" t="s">
        <v>64</v>
      </c>
      <c r="B91" s="347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5" t="s">
        <v>38</v>
      </c>
      <c r="B92" s="345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8" t="s">
        <v>143</v>
      </c>
      <c r="B93" s="348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5" t="s">
        <v>65</v>
      </c>
      <c r="B94" s="345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46" t="s">
        <v>67</v>
      </c>
      <c r="B95" s="346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46" t="s">
        <v>34</v>
      </c>
      <c r="B96" s="346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46" t="s">
        <v>34</v>
      </c>
      <c r="B97" s="346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46" t="s">
        <v>34</v>
      </c>
      <c r="B98" s="346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46" t="s">
        <v>34</v>
      </c>
      <c r="B99" s="346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46" t="s">
        <v>34</v>
      </c>
      <c r="B100" s="346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47" t="s">
        <v>68</v>
      </c>
      <c r="B101" s="347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5">
        <v>243</v>
      </c>
      <c r="B102" s="345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5">
        <v>244</v>
      </c>
      <c r="B103" s="345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5">
        <v>414</v>
      </c>
      <c r="B104" s="345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5">
        <v>521</v>
      </c>
      <c r="B105" s="345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5">
        <v>831</v>
      </c>
      <c r="B106" s="345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5">
        <v>851</v>
      </c>
      <c r="B107" s="345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5">
        <v>853</v>
      </c>
      <c r="B108" s="345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5"/>
      <c r="B109" s="345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5"/>
      <c r="B110" s="345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5"/>
      <c r="B111" s="345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5"/>
      <c r="B112" s="345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26"/>
      <c r="B113" s="226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40" t="s">
        <v>72</v>
      </c>
      <c r="B114" s="340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21" t="s">
        <v>73</v>
      </c>
      <c r="B115" s="222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17" t="s">
        <v>74</v>
      </c>
      <c r="B116" s="218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15" t="s">
        <v>75</v>
      </c>
      <c r="B117" s="216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58" t="s">
        <v>76</v>
      </c>
      <c r="B118" s="358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44" t="s">
        <v>160</v>
      </c>
      <c r="B120" s="342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41" t="s">
        <v>77</v>
      </c>
      <c r="B121" s="341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42" t="s">
        <v>75</v>
      </c>
      <c r="B122" s="342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42" t="s">
        <v>76</v>
      </c>
      <c r="B123" s="342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44" t="s">
        <v>161</v>
      </c>
      <c r="B124" s="342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41" t="s">
        <v>135</v>
      </c>
      <c r="B125" s="341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43" t="s">
        <v>78</v>
      </c>
      <c r="B126" s="343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57" t="s">
        <v>79</v>
      </c>
      <c r="B127" s="357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41" t="s">
        <v>162</v>
      </c>
      <c r="B128" s="341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пудожский район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'пудожский район'!Заголовки_для_печати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'пудожский район'!Область_печати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2022-04-13T08:09:36Z</cp:lastPrinted>
  <dcterms:created xsi:type="dcterms:W3CDTF">2016-04-18T07:00:51Z</dcterms:created>
  <dcterms:modified xsi:type="dcterms:W3CDTF">2023-05-16T09:13:46Z</dcterms:modified>
</cp:coreProperties>
</file>