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I10" i="1"/>
  <c r="AK10" s="1"/>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10" l="1"/>
  <c r="AH17"/>
  <c r="AH11"/>
  <c r="AH12"/>
  <c r="AH13"/>
  <c r="AH14"/>
  <c r="AH15"/>
  <c r="AH16"/>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10"/>
</calcChain>
</file>

<file path=xl/sharedStrings.xml><?xml version="1.0" encoding="utf-8"?>
<sst xmlns="http://schemas.openxmlformats.org/spreadsheetml/2006/main" count="535" uniqueCount="394">
  <si>
    <t>11 ноября 2024 г.</t>
  </si>
  <si>
    <t>Л.Г.Парамонова</t>
  </si>
  <si>
    <t>Исполнитель</t>
  </si>
  <si>
    <t>ИТОГО РАСХОДОВ</t>
  </si>
  <si>
    <t xml:space="preserve">                                                                                                            </t>
  </si>
  <si>
    <t>000</t>
  </si>
  <si>
    <t>0000000000</t>
  </si>
  <si>
    <t>70 0 J1 55583</t>
  </si>
  <si>
    <t>Реализация мероприятий гос. программы РФ "Развитие туризма" (реализация проектов по развитию общественной территории муниципального образования, в том числе мероприятий (результатов) по обустройству туристического центра города (Прочая закупка товаров, работ и услуг)</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</si>
  <si>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</si>
  <si>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</si>
  <si>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</si>
  <si>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E2 50980</t>
  </si>
  <si>
    <t>Реализация мероприятий по обновлению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(Прочая закупка товаров, работ и услуг)</t>
  </si>
  <si>
    <t>70 0 00 Ф5040</t>
  </si>
  <si>
    <t>Реализация мероприятий  за счет резервного фонда Правительства Республики Карелия (Иные межбюджетные трансферты)</t>
  </si>
  <si>
    <t>Реализация мероприятий  за счет резервного фонда Правительства Республики Карелия (Прочая закупка товаров, работ и услуг)</t>
  </si>
  <si>
    <t>70 0 00 S3560</t>
  </si>
  <si>
    <t>Софинансирование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</si>
  <si>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</si>
  <si>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</si>
  <si>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</si>
  <si>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</si>
  <si>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</si>
  <si>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(Иные межбюджетные трансферты)</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</si>
  <si>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</si>
  <si>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</si>
  <si>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</si>
  <si>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</si>
  <si>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</si>
  <si>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</si>
  <si>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</si>
  <si>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</si>
  <si>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</si>
  <si>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</si>
  <si>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</si>
  <si>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70 0 00 43560</t>
  </si>
  <si>
    <t>Реализация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</si>
  <si>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</si>
  <si>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</si>
  <si>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</si>
  <si>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</si>
  <si>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</si>
  <si>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</si>
  <si>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</si>
  <si>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</si>
  <si>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</si>
  <si>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</si>
  <si>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</si>
  <si>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</si>
  <si>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</si>
  <si>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</si>
  <si>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</si>
  <si>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</si>
  <si>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</si>
  <si>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</si>
  <si>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</si>
  <si>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</si>
  <si>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</si>
  <si>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</si>
  <si>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</si>
  <si>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</si>
  <si>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</si>
  <si>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</si>
  <si>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</si>
  <si>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</si>
  <si>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</si>
  <si>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</si>
  <si>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</si>
  <si>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</si>
  <si>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</si>
  <si>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</si>
  <si>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</si>
  <si>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</si>
  <si>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</si>
  <si>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</si>
  <si>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</si>
  <si>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</si>
  <si>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</si>
  <si>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</si>
  <si>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</si>
  <si>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</si>
  <si>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</si>
  <si>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</si>
  <si>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</si>
  <si>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</si>
  <si>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</si>
  <si>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</si>
  <si>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</si>
  <si>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</si>
  <si>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</si>
  <si>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</si>
  <si>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</si>
  <si>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</si>
  <si>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</si>
  <si>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</si>
  <si>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</si>
  <si>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</si>
  <si>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</si>
  <si>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</si>
  <si>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</si>
  <si>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</si>
  <si>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</si>
  <si>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</si>
  <si>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</si>
  <si>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</si>
  <si>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</si>
  <si>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</si>
  <si>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</si>
  <si>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</si>
  <si>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</si>
  <si>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</si>
  <si>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</si>
  <si>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</si>
  <si>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</si>
  <si>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</si>
  <si>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</si>
  <si>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</si>
  <si>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</si>
  <si>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</si>
  <si>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</si>
  <si>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</si>
  <si>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</si>
  <si>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</si>
  <si>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</si>
  <si>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</si>
  <si>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</si>
  <si>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</si>
  <si>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</si>
  <si>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</si>
  <si>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</si>
  <si>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</si>
  <si>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</si>
  <si>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</si>
  <si>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</si>
  <si>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</si>
  <si>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</si>
  <si>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</si>
  <si>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</si>
  <si>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</si>
  <si>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</si>
  <si>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</si>
  <si>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</si>
  <si>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</si>
  <si>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</si>
  <si>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</si>
  <si>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</si>
  <si>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</si>
  <si>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</si>
  <si>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</si>
  <si>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</si>
  <si>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</si>
  <si>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</si>
  <si>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</si>
  <si>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</si>
  <si>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</si>
  <si>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</si>
  <si>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</si>
  <si>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</si>
  <si>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</si>
  <si>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</si>
  <si>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</si>
  <si>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</si>
  <si>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</si>
  <si>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</si>
  <si>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</si>
  <si>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</si>
  <si>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</si>
  <si>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</si>
  <si>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</si>
  <si>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</si>
  <si>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</si>
  <si>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</si>
  <si>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</si>
  <si>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</si>
  <si>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</si>
  <si>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</si>
  <si>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</si>
  <si>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</si>
  <si>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</si>
  <si>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</si>
  <si>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</si>
  <si>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</si>
  <si>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</si>
  <si>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</si>
  <si>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</si>
  <si>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</si>
  <si>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</si>
  <si>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</si>
  <si>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</si>
  <si>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</si>
  <si>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</si>
  <si>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</si>
  <si>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</si>
  <si>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</si>
  <si>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</si>
  <si>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</si>
  <si>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</si>
  <si>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</si>
  <si>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</si>
  <si>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</si>
  <si>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</si>
  <si>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</si>
  <si>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</si>
  <si>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</si>
  <si>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</si>
  <si>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</si>
  <si>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</si>
  <si>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</si>
  <si>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</si>
  <si>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</si>
  <si>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</si>
  <si>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</si>
  <si>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</si>
  <si>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</si>
  <si>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</si>
  <si>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</si>
  <si>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</si>
  <si>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Вовлечение молодежи в деятельность молодежных общественных объединений (Иные выплаты государственных (муниципальных) органов привлекаемым лицам)</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</si>
  <si>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</si>
  <si>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</si>
  <si>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</si>
  <si>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</si>
  <si>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</si>
  <si>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</si>
  <si>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</si>
  <si>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</si>
  <si>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</si>
  <si>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</si>
  <si>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</si>
  <si>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(Приобретение товаров, работ и услуг в пользу граждан в целях их социального обеспечения)</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</si>
  <si>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</si>
  <si>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</si>
  <si>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</si>
  <si>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</si>
  <si>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</si>
  <si>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</si>
  <si>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</si>
  <si>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</si>
  <si>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</si>
  <si>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(Уплата иных платежей)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</si>
  <si>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</si>
  <si>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(Взносы по обязательному социальному страхованию на выплаты по оплате труда работников и иные выплаты работникам учреждений)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</si>
  <si>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</si>
  <si>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</si>
  <si>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</si>
  <si>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</si>
  <si>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</si>
  <si>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</si>
  <si>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</si>
  <si>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</si>
  <si>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</si>
  <si>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</si>
  <si>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</si>
  <si>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</si>
  <si>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</si>
  <si>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</si>
  <si>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</si>
  <si>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</si>
  <si>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</si>
  <si>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</si>
  <si>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</si>
  <si>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</si>
  <si>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</si>
  <si>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</si>
  <si>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</si>
  <si>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</si>
  <si>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</si>
  <si>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</si>
  <si>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</si>
  <si>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</si>
  <si>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</si>
  <si>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</si>
  <si>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</si>
  <si>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</si>
  <si>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</si>
  <si>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</si>
  <si>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</si>
  <si>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</si>
  <si>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</si>
  <si>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</si>
  <si>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</si>
  <si>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</si>
  <si>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</si>
  <si>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</si>
  <si>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А7500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</si>
  <si>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(Прочая закупка товаров, работ и услуг)</t>
  </si>
  <si>
    <t>03 1 02 S7500</t>
  </si>
  <si>
    <t>Софинансирование мероприятий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</si>
  <si>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</si>
  <si>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</si>
  <si>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</si>
  <si>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</si>
  <si>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</si>
  <si>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</si>
  <si>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 (Прочая закупка товаров, работ и услуг)</t>
  </si>
  <si>
    <t>Реализация мероприятий государственной программы Республики Карелия "Развитие образования"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</si>
  <si>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</si>
  <si>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</si>
  <si>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</si>
  <si>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</si>
  <si>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</si>
  <si>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</si>
  <si>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</si>
  <si>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</si>
  <si>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</si>
  <si>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</si>
  <si>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</si>
  <si>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</si>
  <si>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</si>
  <si>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</si>
  <si>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</si>
  <si>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</si>
  <si>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</si>
  <si>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и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</si>
  <si>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</si>
  <si>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</si>
  <si>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</si>
  <si>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</si>
  <si>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</si>
  <si>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S3550</t>
  </si>
  <si>
    <t>Софинансирование мероприятий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</si>
  <si>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</si>
  <si>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</si>
  <si>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</si>
  <si>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</si>
  <si>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03 1 01 43550</t>
  </si>
  <si>
    <t>Мероприятия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</si>
  <si>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</si>
  <si>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</si>
  <si>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</si>
  <si>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</si>
  <si>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</si>
  <si>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</si>
  <si>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</si>
  <si>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</si>
  <si>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</si>
  <si>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</si>
  <si>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</si>
  <si>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</si>
  <si>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</si>
  <si>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</si>
  <si>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</si>
  <si>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</si>
  <si>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</si>
  <si>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</si>
  <si>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</si>
  <si>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</si>
  <si>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</si>
  <si>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</si>
  <si>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</si>
  <si>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</si>
  <si>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</si>
  <si>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</si>
  <si>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</si>
  <si>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</si>
  <si>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</si>
  <si>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</si>
  <si>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</si>
  <si>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</si>
  <si>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</si>
  <si>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</si>
  <si>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</si>
  <si>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</si>
  <si>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</si>
  <si>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</si>
  <si>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</si>
  <si>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</si>
  <si>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</si>
  <si>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</si>
  <si>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</si>
  <si>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</si>
  <si>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</si>
  <si>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</si>
  <si>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</si>
  <si>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</si>
  <si>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</si>
  <si>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Исполнено за 2024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</si>
  <si>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</si>
  <si>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</si>
  <si>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</si>
  <si>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</si>
  <si>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</si>
  <si>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</si>
  <si>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</si>
  <si>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01.10.2024 года </t>
  </si>
  <si>
    <t>2023</t>
  </si>
  <si>
    <t>Запланировано на 2024 год</t>
  </si>
  <si>
    <t>Исполнено на 01.10.2024</t>
  </si>
  <si>
    <t>% исполнения на 01.10.2024</t>
  </si>
  <si>
    <t>Отклонение                (+, -)</t>
  </si>
  <si>
    <t>%</t>
  </si>
  <si>
    <t>Исполнено на 01.10.2023</t>
  </si>
  <si>
    <t>Сравнение с 2023 годом Муниципальный район</t>
  </si>
</sst>
</file>

<file path=xl/styles.xml><?xml version="1.0" encoding="utf-8"?>
<styleSheet xmlns="http://schemas.openxmlformats.org/spreadsheetml/2006/main">
  <numFmts count="7">
    <numFmt numFmtId="164" formatCode="#,##0.000;[Red]\-#,##0.000;0.000"/>
    <numFmt numFmtId="166" formatCode="#,##0.0;[Red]\-#,##0.0;0.0"/>
    <numFmt numFmtId="167" formatCode="##0.0;[Red]\-##0.0;0.0"/>
    <numFmt numFmtId="168" formatCode="#,##0.00;[Red]\-#,##0.00"/>
    <numFmt numFmtId="169" formatCode="#,##0.00;[Red]\-#,##0.00;0.00"/>
    <numFmt numFmtId="170" formatCode="000"/>
    <numFmt numFmtId="171" formatCode="00\ 0\ 00\ 00000"/>
  </numFmts>
  <fonts count="15">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b/>
      <sz val="9"/>
      <name val="Arial"/>
      <family val="2"/>
      <charset val="204"/>
    </font>
    <font>
      <b/>
      <sz val="10"/>
      <name val="Times New Roman"/>
      <family val="1"/>
      <charset val="204"/>
    </font>
    <font>
      <b/>
      <sz val="8"/>
      <name val="Arial"/>
      <family val="2"/>
      <charset val="204"/>
    </font>
    <font>
      <b/>
      <sz val="10"/>
      <name val="Arial"/>
      <family val="2"/>
      <charset val="204"/>
    </font>
    <font>
      <b/>
      <sz val="8"/>
      <name val="Times New Roman"/>
      <family val="1"/>
      <charset val="204"/>
    </font>
    <font>
      <sz val="10"/>
      <name val="Times New Roman"/>
      <family val="1"/>
      <charset val="204"/>
    </font>
  </fonts>
  <fills count="2">
    <fill>
      <patternFill patternType="none"/>
    </fill>
    <fill>
      <patternFill patternType="gray125"/>
    </fill>
  </fills>
  <borders count="32">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8" fillId="0" borderId="0"/>
    <xf numFmtId="0" fontId="8" fillId="0" borderId="0"/>
    <xf numFmtId="0" fontId="8" fillId="0" borderId="0"/>
  </cellStyleXfs>
  <cellXfs count="139">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1" fontId="1" fillId="0" borderId="16" xfId="0" applyNumberFormat="1" applyFont="1" applyFill="1" applyBorder="1" applyAlignment="1" applyProtection="1">
      <alignment horizontal="left" vertical="top"/>
      <protection hidden="1"/>
    </xf>
    <xf numFmtId="171" fontId="2" fillId="0" borderId="16" xfId="0" applyNumberFormat="1" applyFont="1" applyFill="1" applyBorder="1" applyAlignment="1" applyProtection="1">
      <alignment horizontal="left" vertical="top"/>
      <protection hidden="1"/>
    </xf>
    <xf numFmtId="0" fontId="3"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9" fillId="0" borderId="0" xfId="0" applyNumberFormat="1" applyFont="1" applyFill="1" applyAlignment="1" applyProtection="1">
      <alignment horizontal="right" vertical="top" wrapText="1"/>
      <protection hidden="1"/>
    </xf>
    <xf numFmtId="0" fontId="4" fillId="0" borderId="0" xfId="0" applyNumberFormat="1" applyFont="1" applyFill="1" applyBorder="1" applyAlignment="1" applyProtection="1">
      <alignment horizontal="center"/>
      <protection hidden="1"/>
    </xf>
    <xf numFmtId="171" fontId="2" fillId="0" borderId="25" xfId="0" applyNumberFormat="1" applyFont="1" applyFill="1" applyBorder="1" applyAlignment="1" applyProtection="1">
      <alignment horizontal="left" vertical="top"/>
      <protection hidden="1"/>
    </xf>
    <xf numFmtId="0" fontId="1" fillId="0" borderId="26" xfId="0" applyNumberFormat="1" applyFont="1" applyFill="1" applyBorder="1" applyAlignment="1" applyProtection="1">
      <protection hidden="1"/>
    </xf>
    <xf numFmtId="169" fontId="1" fillId="0" borderId="22" xfId="0" applyNumberFormat="1" applyFont="1" applyFill="1" applyBorder="1" applyAlignment="1" applyProtection="1">
      <alignment vertical="top"/>
      <protection hidden="1"/>
    </xf>
    <xf numFmtId="166" fontId="1" fillId="0" borderId="25" xfId="0" applyNumberFormat="1" applyFont="1" applyFill="1" applyBorder="1" applyAlignment="1" applyProtection="1">
      <alignment vertical="top"/>
      <protection hidden="1"/>
    </xf>
    <xf numFmtId="0" fontId="10" fillId="0" borderId="17"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Continuous"/>
      <protection hidden="1"/>
    </xf>
    <xf numFmtId="0" fontId="10" fillId="0" borderId="17" xfId="0" applyNumberFormat="1" applyFont="1" applyFill="1" applyBorder="1" applyAlignment="1" applyProtection="1">
      <protection hidden="1"/>
    </xf>
    <xf numFmtId="0" fontId="10" fillId="0" borderId="17" xfId="0" applyNumberFormat="1" applyFont="1" applyFill="1" applyBorder="1" applyAlignment="1" applyProtection="1">
      <alignment horizontal="center" vertical="center" wrapText="1"/>
      <protection hidden="1"/>
    </xf>
    <xf numFmtId="0" fontId="10" fillId="0" borderId="17" xfId="0" applyNumberFormat="1" applyFont="1" applyFill="1" applyBorder="1" applyAlignment="1" applyProtection="1">
      <alignment horizontal="center" wrapText="1"/>
      <protection hidden="1"/>
    </xf>
    <xf numFmtId="0" fontId="10" fillId="0" borderId="17" xfId="0" applyNumberFormat="1" applyFont="1" applyFill="1" applyBorder="1" applyAlignment="1" applyProtection="1">
      <alignment horizontal="center" vertical="top"/>
      <protection hidden="1"/>
    </xf>
    <xf numFmtId="0" fontId="10" fillId="0" borderId="17" xfId="0" applyNumberFormat="1" applyFont="1" applyFill="1" applyBorder="1" applyAlignment="1" applyProtection="1">
      <alignment horizontal="center"/>
      <protection hidden="1"/>
    </xf>
    <xf numFmtId="1" fontId="11" fillId="0" borderId="17" xfId="0" applyNumberFormat="1" applyFont="1" applyFill="1" applyBorder="1" applyAlignment="1" applyProtection="1">
      <alignment horizontal="center" vertical="center"/>
      <protection hidden="1"/>
    </xf>
    <xf numFmtId="1" fontId="0" fillId="0" borderId="22" xfId="0" applyNumberFormat="1" applyFont="1" applyFill="1" applyBorder="1" applyAlignment="1" applyProtection="1">
      <alignment horizontal="center" vertical="center"/>
      <protection hidden="1"/>
    </xf>
    <xf numFmtId="1" fontId="0" fillId="0" borderId="0" xfId="0" applyNumberFormat="1" applyFont="1" applyFill="1" applyAlignment="1" applyProtection="1">
      <alignment horizontal="center" vertical="center"/>
      <protection hidden="1"/>
    </xf>
    <xf numFmtId="1" fontId="5" fillId="0" borderId="0" xfId="0" applyNumberFormat="1" applyFont="1" applyFill="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170" fontId="2" fillId="0" borderId="21"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alignment vertical="center" wrapText="1"/>
      <protection hidden="1"/>
    </xf>
    <xf numFmtId="170" fontId="2" fillId="0" borderId="24" xfId="0" applyNumberFormat="1" applyFont="1" applyFill="1" applyBorder="1" applyAlignment="1" applyProtection="1">
      <alignment vertical="center" wrapText="1"/>
      <protection hidden="1"/>
    </xf>
    <xf numFmtId="170" fontId="2" fillId="0" borderId="22" xfId="0" applyNumberFormat="1" applyFont="1" applyFill="1" applyBorder="1" applyAlignment="1" applyProtection="1">
      <protection hidden="1"/>
    </xf>
    <xf numFmtId="0" fontId="10" fillId="0" borderId="17" xfId="0" applyNumberFormat="1" applyFont="1" applyFill="1" applyBorder="1" applyAlignment="1" applyProtection="1">
      <alignment horizontal="center" vertical="center" wrapText="1"/>
      <protection hidden="1"/>
    </xf>
    <xf numFmtId="0" fontId="10" fillId="0" borderId="17"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0" fillId="0" borderId="17" xfId="0" applyNumberFormat="1" applyFont="1" applyFill="1" applyBorder="1" applyAlignment="1" applyProtection="1">
      <alignment horizontal="center" vertical="center"/>
      <protection hidden="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0" xfId="0" applyFont="1" applyAlignment="1">
      <alignment horizontal="center" vertical="center"/>
    </xf>
    <xf numFmtId="0" fontId="8" fillId="0" borderId="17" xfId="0" applyFont="1" applyBorder="1" applyAlignment="1">
      <alignment horizontal="center" vertical="center"/>
    </xf>
    <xf numFmtId="164" fontId="8" fillId="0" borderId="17" xfId="0" applyNumberFormat="1" applyFont="1" applyBorder="1" applyAlignment="1">
      <alignment horizontal="center" vertical="center"/>
    </xf>
    <xf numFmtId="2" fontId="8" fillId="0" borderId="0" xfId="0" applyNumberFormat="1" applyFont="1" applyAlignment="1">
      <alignment horizontal="center" vertical="center"/>
    </xf>
    <xf numFmtId="2" fontId="14" fillId="0" borderId="17" xfId="0" applyNumberFormat="1" applyFont="1" applyBorder="1" applyAlignment="1">
      <alignment horizontal="center" vertical="center"/>
    </xf>
    <xf numFmtId="2" fontId="8" fillId="0" borderId="17" xfId="0" applyNumberFormat="1" applyFont="1" applyBorder="1" applyAlignment="1">
      <alignment horizontal="center" vertical="center"/>
    </xf>
    <xf numFmtId="1" fontId="8" fillId="0" borderId="17" xfId="0" applyNumberFormat="1" applyFont="1" applyBorder="1" applyAlignment="1">
      <alignment horizontal="center" vertical="center"/>
    </xf>
    <xf numFmtId="1" fontId="8" fillId="0" borderId="0" xfId="0" applyNumberFormat="1" applyFont="1" applyAlignment="1">
      <alignment horizontal="center" vertical="center"/>
    </xf>
    <xf numFmtId="1" fontId="14" fillId="0" borderId="31"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0" fillId="0" borderId="0" xfId="0" applyNumberFormat="1" applyAlignment="1" applyProtection="1">
      <alignment horizontal="center" vertical="center"/>
      <protection hidden="1"/>
    </xf>
    <xf numFmtId="1" fontId="0" fillId="0" borderId="0" xfId="0" applyNumberFormat="1" applyProtection="1">
      <protection hidden="1"/>
    </xf>
    <xf numFmtId="1" fontId="4" fillId="0" borderId="0" xfId="0" applyNumberFormat="1" applyFont="1" applyFill="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1" fontId="1" fillId="0" borderId="28" xfId="0" applyNumberFormat="1"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1" fontId="1" fillId="0" borderId="29" xfId="0" applyNumberFormat="1" applyFont="1" applyFill="1" applyBorder="1" applyAlignment="1" applyProtection="1">
      <alignment horizontal="center" vertical="center" wrapText="1"/>
      <protection hidden="1"/>
    </xf>
    <xf numFmtId="1" fontId="4" fillId="0" borderId="31" xfId="0" applyNumberFormat="1" applyFont="1" applyFill="1" applyBorder="1" applyAlignment="1" applyProtection="1">
      <alignment horizontal="center" vertical="center" wrapText="1"/>
      <protection hidden="1"/>
    </xf>
    <xf numFmtId="1" fontId="14" fillId="0" borderId="31" xfId="0" applyNumberFormat="1" applyFont="1" applyFill="1" applyBorder="1" applyAlignment="1" applyProtection="1">
      <alignment horizontal="center" vertical="center" wrapText="1"/>
      <protection hidden="1"/>
    </xf>
    <xf numFmtId="1" fontId="1" fillId="0" borderId="25" xfId="0" applyNumberFormat="1" applyFont="1" applyFill="1" applyBorder="1" applyAlignment="1" applyProtection="1">
      <alignment horizontal="center" vertical="center" wrapText="1"/>
      <protection hidden="1"/>
    </xf>
    <xf numFmtId="1" fontId="1" fillId="0" borderId="30" xfId="0" applyNumberFormat="1" applyFont="1" applyFill="1" applyBorder="1" applyAlignment="1" applyProtection="1">
      <alignment horizontal="center" vertical="center" wrapText="1"/>
      <protection hidden="1"/>
    </xf>
    <xf numFmtId="1" fontId="1" fillId="0" borderId="26" xfId="0" applyNumberFormat="1" applyFont="1" applyFill="1" applyBorder="1" applyAlignment="1" applyProtection="1">
      <alignment horizontal="center" vertical="center" wrapText="1"/>
      <protection hidden="1"/>
    </xf>
    <xf numFmtId="1" fontId="4" fillId="0" borderId="22" xfId="0" applyNumberFormat="1" applyFont="1" applyFill="1" applyBorder="1" applyAlignment="1" applyProtection="1">
      <alignment horizontal="center" vertical="center" wrapText="1"/>
      <protection hidden="1"/>
    </xf>
    <xf numFmtId="1" fontId="14" fillId="0" borderId="22" xfId="0" applyNumberFormat="1" applyFont="1" applyFill="1" applyBorder="1" applyAlignment="1" applyProtection="1">
      <alignment horizontal="center" vertical="center" wrapText="1"/>
      <protection hidden="1"/>
    </xf>
    <xf numFmtId="1" fontId="10" fillId="0" borderId="17" xfId="0" applyNumberFormat="1" applyFont="1" applyFill="1" applyBorder="1" applyAlignment="1" applyProtection="1">
      <alignment horizontal="center" vertical="center"/>
      <protection hidden="1"/>
    </xf>
    <xf numFmtId="1" fontId="13" fillId="0" borderId="17" xfId="0" applyNumberFormat="1" applyFont="1" applyFill="1" applyBorder="1" applyAlignment="1" applyProtection="1">
      <alignment horizontal="center" vertical="center"/>
      <protection hidden="1"/>
    </xf>
    <xf numFmtId="1" fontId="12" fillId="0" borderId="17" xfId="0" applyNumberFormat="1" applyFont="1" applyBorder="1" applyProtection="1">
      <protection hidden="1"/>
    </xf>
    <xf numFmtId="1" fontId="2" fillId="0" borderId="25" xfId="0" applyNumberFormat="1" applyFont="1" applyFill="1" applyBorder="1" applyAlignment="1" applyProtection="1">
      <alignment horizontal="center" vertical="center"/>
      <protection hidden="1"/>
    </xf>
    <xf numFmtId="1" fontId="2" fillId="0" borderId="22"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 fontId="2" fillId="0" borderId="27" xfId="0" applyNumberFormat="1" applyFont="1" applyFill="1" applyBorder="1" applyAlignment="1" applyProtection="1">
      <protection hidden="1"/>
    </xf>
    <xf numFmtId="1" fontId="2" fillId="0" borderId="24" xfId="0" applyNumberFormat="1" applyFont="1" applyFill="1" applyBorder="1" applyAlignment="1" applyProtection="1">
      <protection hidden="1"/>
    </xf>
    <xf numFmtId="1" fontId="1" fillId="0" borderId="16" xfId="0" applyNumberFormat="1" applyFont="1" applyFill="1" applyBorder="1" applyAlignment="1" applyProtection="1">
      <alignment horizontal="center" vertical="center"/>
      <protection hidden="1"/>
    </xf>
    <xf numFmtId="1" fontId="1" fillId="0" borderId="17" xfId="0" applyNumberFormat="1" applyFont="1" applyFill="1" applyBorder="1" applyAlignment="1" applyProtection="1">
      <alignment horizontal="center" vertical="center"/>
      <protection hidden="1"/>
    </xf>
    <xf numFmtId="1" fontId="1" fillId="0" borderId="16" xfId="0" applyNumberFormat="1" applyFont="1" applyFill="1" applyBorder="1" applyAlignment="1" applyProtection="1">
      <alignment horizontal="center" vertical="center"/>
      <protection hidden="1"/>
    </xf>
    <xf numFmtId="1" fontId="1" fillId="0" borderId="15" xfId="0" applyNumberFormat="1" applyFont="1" applyFill="1" applyBorder="1" applyAlignment="1" applyProtection="1">
      <protection hidden="1"/>
    </xf>
    <xf numFmtId="1" fontId="1" fillId="0" borderId="19" xfId="0" applyNumberFormat="1" applyFont="1" applyFill="1" applyBorder="1" applyAlignment="1" applyProtection="1">
      <protection hidden="1"/>
    </xf>
    <xf numFmtId="1" fontId="2" fillId="0" borderId="16" xfId="0" applyNumberFormat="1" applyFont="1" applyFill="1" applyBorder="1" applyAlignment="1" applyProtection="1">
      <alignment horizontal="center" vertical="center"/>
      <protection hidden="1"/>
    </xf>
    <xf numFmtId="1" fontId="2" fillId="0" borderId="17" xfId="0" applyNumberFormat="1" applyFont="1" applyFill="1" applyBorder="1" applyAlignment="1" applyProtection="1">
      <alignment horizontal="center" vertical="center"/>
      <protection hidden="1"/>
    </xf>
    <xf numFmtId="1" fontId="2" fillId="0" borderId="16" xfId="0" applyNumberFormat="1" applyFont="1" applyFill="1" applyBorder="1" applyAlignment="1" applyProtection="1">
      <alignment horizontal="center" vertical="center"/>
      <protection hidden="1"/>
    </xf>
    <xf numFmtId="1" fontId="2" fillId="0" borderId="15" xfId="0" applyNumberFormat="1" applyFont="1" applyFill="1" applyBorder="1" applyAlignment="1" applyProtection="1">
      <protection hidden="1"/>
    </xf>
    <xf numFmtId="1" fontId="2" fillId="0" borderId="19" xfId="0" applyNumberFormat="1" applyFont="1" applyFill="1" applyBorder="1" applyAlignment="1" applyProtection="1">
      <protection hidden="1"/>
    </xf>
    <xf numFmtId="1" fontId="1" fillId="0" borderId="2" xfId="0" applyNumberFormat="1" applyFont="1" applyFill="1" applyBorder="1" applyAlignment="1" applyProtection="1">
      <alignment horizontal="center" vertical="center"/>
      <protection hidden="1"/>
    </xf>
    <xf numFmtId="1" fontId="1" fillId="0" borderId="4" xfId="0" applyNumberFormat="1" applyFont="1" applyFill="1" applyBorder="1" applyAlignment="1" applyProtection="1">
      <alignment horizontal="center" vertical="center"/>
      <protection hidden="1"/>
    </xf>
    <xf numFmtId="1" fontId="1" fillId="0" borderId="2" xfId="0" applyNumberFormat="1" applyFont="1" applyFill="1" applyBorder="1" applyAlignment="1" applyProtection="1">
      <alignment horizontal="center" vertical="center"/>
      <protection hidden="1"/>
    </xf>
    <xf numFmtId="1" fontId="1" fillId="0" borderId="12" xfId="0" applyNumberFormat="1" applyFont="1" applyFill="1" applyBorder="1" applyAlignment="1" applyProtection="1">
      <protection hidden="1"/>
    </xf>
    <xf numFmtId="1" fontId="1" fillId="0" borderId="6" xfId="0" applyNumberFormat="1" applyFont="1" applyFill="1" applyBorder="1" applyAlignment="1" applyProtection="1">
      <protection hidden="1"/>
    </xf>
    <xf numFmtId="1" fontId="1" fillId="0" borderId="9" xfId="0" applyNumberFormat="1" applyFont="1" applyFill="1" applyBorder="1" applyAlignment="1" applyProtection="1">
      <alignment horizontal="center" vertical="center"/>
      <protection hidden="1"/>
    </xf>
    <xf numFmtId="1" fontId="4" fillId="0" borderId="8" xfId="0" applyNumberFormat="1" applyFont="1" applyFill="1" applyBorder="1" applyAlignment="1" applyProtection="1">
      <alignment horizontal="center" vertical="center"/>
      <protection hidden="1"/>
    </xf>
    <xf numFmtId="1" fontId="0" fillId="0" borderId="7" xfId="0" applyNumberFormat="1" applyFont="1" applyFill="1" applyBorder="1" applyAlignment="1" applyProtection="1">
      <alignment horizontal="center" vertical="center"/>
      <protection hidden="1"/>
    </xf>
    <xf numFmtId="1" fontId="2" fillId="0" borderId="4" xfId="0" applyNumberFormat="1" applyFont="1" applyFill="1" applyBorder="1" applyAlignment="1" applyProtection="1">
      <alignment horizontal="center" vertical="center"/>
      <protection hidden="1"/>
    </xf>
    <xf numFmtId="1" fontId="1" fillId="0" borderId="3" xfId="0" applyNumberFormat="1" applyFont="1" applyFill="1" applyBorder="1" applyAlignment="1" applyProtection="1">
      <alignment horizontal="center" vertical="center"/>
      <protection hidden="1"/>
    </xf>
    <xf numFmtId="1" fontId="2" fillId="0" borderId="1" xfId="0" applyNumberFormat="1" applyFont="1" applyFill="1" applyBorder="1" applyAlignment="1" applyProtection="1">
      <alignment horizontal="center" vertical="center"/>
      <protection hidden="1"/>
    </xf>
    <xf numFmtId="1" fontId="0" fillId="0" borderId="0" xfId="0" applyNumberFormat="1" applyAlignment="1">
      <alignment horizontal="center" vertical="center"/>
    </xf>
    <xf numFmtId="1" fontId="0" fillId="0" borderId="0" xfId="0" applyNumberFormat="1"/>
    <xf numFmtId="0" fontId="7" fillId="0" borderId="0" xfId="0" applyNumberFormat="1" applyFont="1" applyFill="1" applyAlignment="1" applyProtection="1">
      <alignment horizontal="right" vertical="center" wrapText="1"/>
      <protection hidden="1"/>
    </xf>
    <xf numFmtId="0" fontId="3" fillId="0" borderId="0" xfId="0" applyNumberFormat="1" applyFont="1" applyFill="1" applyAlignment="1" applyProtection="1">
      <alignment vertical="center"/>
      <protection hidden="1"/>
    </xf>
    <xf numFmtId="170" fontId="2" fillId="0" borderId="25" xfId="0" applyNumberFormat="1" applyFont="1" applyFill="1" applyBorder="1" applyAlignment="1" applyProtection="1">
      <alignment horizontal="center" vertical="center"/>
      <protection hidden="1"/>
    </xf>
    <xf numFmtId="170" fontId="1" fillId="0" borderId="16" xfId="0" applyNumberFormat="1" applyFont="1" applyFill="1" applyBorder="1" applyAlignment="1" applyProtection="1">
      <alignment horizontal="center" vertical="center"/>
      <protection hidden="1"/>
    </xf>
    <xf numFmtId="170" fontId="2" fillId="0" borderId="16" xfId="0" applyNumberFormat="1" applyFont="1" applyFill="1" applyBorder="1" applyAlignment="1" applyProtection="1">
      <alignment horizontal="center" vertical="center"/>
      <protection hidden="1"/>
    </xf>
    <xf numFmtId="170" fontId="1" fillId="0" borderId="2"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vertical="center"/>
      <protection hidden="1"/>
    </xf>
    <xf numFmtId="0" fontId="0" fillId="0" borderId="0" xfId="0" applyAlignment="1" applyProtection="1">
      <alignment vertical="center"/>
      <protection hidden="1"/>
    </xf>
    <xf numFmtId="0" fontId="0" fillId="0" borderId="0" xfId="0" applyNumberFormat="1" applyFont="1" applyFill="1" applyAlignment="1" applyProtection="1">
      <alignment vertical="center"/>
      <protection hidden="1"/>
    </xf>
    <xf numFmtId="0" fontId="0" fillId="0" borderId="0" xfId="0" applyAlignment="1">
      <alignment vertical="center"/>
    </xf>
    <xf numFmtId="1" fontId="12" fillId="0" borderId="17" xfId="0" applyNumberFormat="1" applyFont="1" applyBorder="1" applyAlignment="1">
      <alignment horizontal="center" vertical="center"/>
    </xf>
  </cellXfs>
  <cellStyles count="4">
    <cellStyle name="Обычный" xfId="0" builtinId="0"/>
    <cellStyle name="Обычный 2" xfId="3"/>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33"/>
  <sheetViews>
    <sheetView showGridLines="0" tabSelected="1" workbookViewId="0">
      <selection activeCell="AO226" sqref="AO226"/>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42578125" customWidth="1"/>
    <col min="18" max="18" width="8.5703125" style="137" customWidth="1"/>
    <col min="19" max="26" width="0" hidden="1" customWidth="1"/>
    <col min="27" max="27" width="16.5703125" style="126" customWidth="1"/>
    <col min="28" max="29" width="0" style="126" hidden="1" customWidth="1"/>
    <col min="30" max="30" width="14.28515625" style="126" customWidth="1"/>
    <col min="31" max="33" width="0" style="127" hidden="1" customWidth="1"/>
    <col min="34" max="34" width="10.7109375" style="126" customWidth="1"/>
    <col min="35" max="35" width="13.85546875" style="80" customWidth="1"/>
    <col min="36" max="36" width="13.42578125" style="73" customWidth="1"/>
    <col min="37" max="37" width="11.85546875" style="76" customWidth="1"/>
    <col min="38" max="256" width="9.140625" customWidth="1"/>
  </cols>
  <sheetData>
    <row r="1" spans="1:37" ht="12" customHeight="1">
      <c r="A1" s="1"/>
      <c r="B1" s="1"/>
      <c r="C1" s="1"/>
      <c r="D1" s="1"/>
      <c r="E1" s="1"/>
      <c r="F1" s="1"/>
      <c r="G1" s="1"/>
      <c r="H1" s="1"/>
      <c r="I1" s="1"/>
      <c r="J1" s="1"/>
      <c r="K1" s="1"/>
      <c r="L1" s="1"/>
      <c r="M1" s="33"/>
      <c r="N1" s="33"/>
      <c r="O1" s="33"/>
      <c r="P1" s="33"/>
      <c r="Q1" s="33"/>
      <c r="R1" s="128"/>
      <c r="S1" s="33"/>
      <c r="T1" s="33"/>
      <c r="U1" s="33"/>
      <c r="V1" s="33"/>
      <c r="W1" s="33"/>
      <c r="X1" s="1"/>
      <c r="Y1" s="32"/>
      <c r="Z1" s="31"/>
      <c r="AA1" s="49"/>
      <c r="AB1" s="83"/>
      <c r="AC1" s="49"/>
      <c r="AD1" s="83"/>
      <c r="AE1" s="84"/>
      <c r="AF1" s="84"/>
      <c r="AG1" s="84"/>
      <c r="AH1" s="83"/>
    </row>
    <row r="2" spans="1:37" ht="12.75" customHeight="1">
      <c r="A2" s="1"/>
      <c r="B2" s="1"/>
      <c r="C2" s="1"/>
      <c r="D2" s="1"/>
      <c r="E2" s="1"/>
      <c r="F2" s="1"/>
      <c r="G2" s="1"/>
      <c r="H2" s="1"/>
      <c r="I2" s="1"/>
      <c r="J2" s="1"/>
      <c r="K2" s="1"/>
      <c r="L2" s="1"/>
      <c r="M2" s="33"/>
      <c r="N2" s="33"/>
      <c r="O2" s="33"/>
      <c r="P2" s="33"/>
      <c r="Q2" s="33"/>
      <c r="R2" s="128"/>
      <c r="S2" s="33"/>
      <c r="T2" s="33"/>
      <c r="U2" s="33"/>
      <c r="V2" s="33"/>
      <c r="W2" s="33"/>
      <c r="X2" s="1"/>
      <c r="Y2" s="32"/>
      <c r="Z2" s="31"/>
      <c r="AA2" s="85"/>
      <c r="AB2" s="83"/>
      <c r="AC2" s="49"/>
      <c r="AD2" s="83"/>
      <c r="AE2" s="84"/>
      <c r="AF2" s="84"/>
      <c r="AG2" s="84"/>
      <c r="AH2" s="83"/>
    </row>
    <row r="3" spans="1:37" ht="12.75" customHeight="1">
      <c r="A3" s="1"/>
      <c r="B3" s="1"/>
      <c r="C3" s="1"/>
      <c r="D3" s="1"/>
      <c r="E3" s="1"/>
      <c r="F3" s="1"/>
      <c r="G3" s="1"/>
      <c r="H3" s="1"/>
      <c r="I3" s="1"/>
      <c r="J3" s="1"/>
      <c r="K3" s="1"/>
      <c r="L3" s="1"/>
      <c r="M3" s="33"/>
      <c r="N3" s="33"/>
      <c r="O3" s="33"/>
      <c r="P3" s="33"/>
      <c r="Q3" s="33"/>
      <c r="R3" s="128"/>
      <c r="S3" s="33"/>
      <c r="T3" s="33"/>
      <c r="U3" s="33"/>
      <c r="V3" s="33"/>
      <c r="W3" s="33"/>
      <c r="X3" s="1"/>
      <c r="Y3" s="32"/>
      <c r="Z3" s="31"/>
      <c r="AA3" s="85"/>
      <c r="AB3" s="83"/>
      <c r="AC3" s="49"/>
      <c r="AD3" s="83"/>
      <c r="AE3" s="84"/>
      <c r="AF3" s="84"/>
      <c r="AG3" s="84"/>
      <c r="AH3" s="83"/>
    </row>
    <row r="4" spans="1:37" ht="12.75" customHeight="1">
      <c r="A4" s="1"/>
      <c r="B4" s="1"/>
      <c r="C4" s="1"/>
      <c r="D4" s="1"/>
      <c r="E4" s="1"/>
      <c r="F4" s="1"/>
      <c r="G4" s="1"/>
      <c r="H4" s="1"/>
      <c r="I4" s="1"/>
      <c r="J4" s="1"/>
      <c r="K4" s="1"/>
      <c r="L4" s="1"/>
      <c r="M4" s="34" t="s">
        <v>385</v>
      </c>
      <c r="N4" s="33"/>
      <c r="O4" s="33"/>
      <c r="P4" s="33"/>
      <c r="Q4" s="33"/>
      <c r="R4" s="128"/>
      <c r="S4" s="33"/>
      <c r="T4" s="33"/>
      <c r="U4" s="33"/>
      <c r="V4" s="33"/>
      <c r="W4" s="33"/>
      <c r="X4" s="1"/>
      <c r="Y4" s="32"/>
      <c r="Z4" s="31"/>
      <c r="AA4" s="85"/>
      <c r="AB4" s="83"/>
      <c r="AC4" s="49"/>
      <c r="AD4" s="83"/>
      <c r="AE4" s="84"/>
      <c r="AF4" s="84"/>
      <c r="AG4" s="84"/>
      <c r="AH4" s="83"/>
    </row>
    <row r="5" spans="1:37" ht="12.75" customHeight="1">
      <c r="A5" s="30"/>
      <c r="B5" s="30"/>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83"/>
      <c r="AE5" s="84"/>
      <c r="AF5" s="84"/>
      <c r="AG5" s="84"/>
      <c r="AH5" s="83"/>
    </row>
    <row r="6" spans="1:37" ht="17.25" customHeight="1">
      <c r="A6" s="9"/>
      <c r="B6" s="9"/>
      <c r="C6" s="9"/>
      <c r="D6" s="9"/>
      <c r="E6" s="9"/>
      <c r="F6" s="9"/>
      <c r="G6" s="9"/>
      <c r="H6" s="9"/>
      <c r="I6" s="9"/>
      <c r="J6" s="9"/>
      <c r="K6" s="9"/>
      <c r="L6" s="9"/>
      <c r="M6" s="9"/>
      <c r="N6" s="9"/>
      <c r="O6" s="9"/>
      <c r="P6" s="9"/>
      <c r="Q6" s="9"/>
      <c r="R6" s="129"/>
      <c r="S6" s="9"/>
      <c r="T6" s="9"/>
      <c r="U6" s="9"/>
      <c r="V6" s="35" t="s">
        <v>384</v>
      </c>
      <c r="W6" s="9"/>
      <c r="X6" s="9"/>
      <c r="Y6" s="29"/>
      <c r="Z6" s="28" t="s">
        <v>383</v>
      </c>
      <c r="AA6" s="50"/>
      <c r="AB6" s="83"/>
      <c r="AC6" s="50"/>
      <c r="AD6" s="86" t="s">
        <v>382</v>
      </c>
      <c r="AE6" s="84"/>
      <c r="AF6" s="84"/>
      <c r="AG6" s="84"/>
      <c r="AH6" s="83"/>
    </row>
    <row r="7" spans="1:37" ht="74.25" customHeight="1">
      <c r="A7" s="9"/>
      <c r="B7" s="26"/>
      <c r="C7" s="69" t="s">
        <v>381</v>
      </c>
      <c r="D7" s="69"/>
      <c r="E7" s="69"/>
      <c r="F7" s="69"/>
      <c r="G7" s="69"/>
      <c r="H7" s="69"/>
      <c r="I7" s="69"/>
      <c r="J7" s="69"/>
      <c r="K7" s="69"/>
      <c r="L7" s="69"/>
      <c r="M7" s="69"/>
      <c r="N7" s="40" t="s">
        <v>380</v>
      </c>
      <c r="O7" s="40"/>
      <c r="P7" s="40"/>
      <c r="Q7" s="66" t="s">
        <v>379</v>
      </c>
      <c r="R7" s="66" t="s">
        <v>378</v>
      </c>
      <c r="S7" s="41"/>
      <c r="T7" s="42"/>
      <c r="U7" s="42"/>
      <c r="V7" s="42"/>
      <c r="W7" s="42"/>
      <c r="X7" s="42"/>
      <c r="Y7" s="40"/>
      <c r="Z7" s="66" t="s">
        <v>377</v>
      </c>
      <c r="AA7" s="87" t="s">
        <v>387</v>
      </c>
      <c r="AB7" s="88"/>
      <c r="AC7" s="89"/>
      <c r="AD7" s="90" t="s">
        <v>388</v>
      </c>
      <c r="AE7" s="84" t="s">
        <v>386</v>
      </c>
      <c r="AF7" s="84"/>
      <c r="AG7" s="84"/>
      <c r="AH7" s="91" t="s">
        <v>389</v>
      </c>
      <c r="AI7" s="81" t="s">
        <v>392</v>
      </c>
      <c r="AJ7" s="71" t="s">
        <v>393</v>
      </c>
      <c r="AK7" s="72"/>
    </row>
    <row r="8" spans="1:37" ht="57" customHeight="1">
      <c r="A8" s="9"/>
      <c r="B8" s="27"/>
      <c r="C8" s="69"/>
      <c r="D8" s="69"/>
      <c r="E8" s="69"/>
      <c r="F8" s="69"/>
      <c r="G8" s="69"/>
      <c r="H8" s="69"/>
      <c r="I8" s="69"/>
      <c r="J8" s="69"/>
      <c r="K8" s="69"/>
      <c r="L8" s="69"/>
      <c r="M8" s="69"/>
      <c r="N8" s="43" t="s">
        <v>376</v>
      </c>
      <c r="O8" s="43" t="s">
        <v>375</v>
      </c>
      <c r="P8" s="43" t="s">
        <v>374</v>
      </c>
      <c r="Q8" s="66"/>
      <c r="R8" s="66"/>
      <c r="S8" s="44" t="s">
        <v>373</v>
      </c>
      <c r="T8" s="45" t="s">
        <v>372</v>
      </c>
      <c r="U8" s="45" t="s">
        <v>371</v>
      </c>
      <c r="V8" s="45" t="s">
        <v>370</v>
      </c>
      <c r="W8" s="45" t="s">
        <v>369</v>
      </c>
      <c r="X8" s="45" t="s">
        <v>368</v>
      </c>
      <c r="Y8" s="45" t="s">
        <v>367</v>
      </c>
      <c r="Z8" s="66"/>
      <c r="AA8" s="92"/>
      <c r="AB8" s="93"/>
      <c r="AC8" s="94"/>
      <c r="AD8" s="95"/>
      <c r="AE8" s="84">
        <v>2024</v>
      </c>
      <c r="AF8" s="84"/>
      <c r="AG8" s="84"/>
      <c r="AH8" s="96"/>
      <c r="AI8" s="82"/>
      <c r="AJ8" s="70" t="s">
        <v>390</v>
      </c>
      <c r="AK8" s="77" t="s">
        <v>391</v>
      </c>
    </row>
    <row r="9" spans="1:37" ht="12.75" customHeight="1" thickBot="1">
      <c r="A9" s="9"/>
      <c r="B9" s="26"/>
      <c r="C9" s="67">
        <v>1</v>
      </c>
      <c r="D9" s="67"/>
      <c r="E9" s="67"/>
      <c r="F9" s="67"/>
      <c r="G9" s="67"/>
      <c r="H9" s="67"/>
      <c r="I9" s="67"/>
      <c r="J9" s="67"/>
      <c r="K9" s="67"/>
      <c r="L9" s="67"/>
      <c r="M9" s="67"/>
      <c r="N9" s="46">
        <v>2</v>
      </c>
      <c r="O9" s="46">
        <v>3</v>
      </c>
      <c r="P9" s="46">
        <v>4</v>
      </c>
      <c r="Q9" s="46">
        <v>2</v>
      </c>
      <c r="R9" s="51">
        <v>3</v>
      </c>
      <c r="S9" s="46">
        <v>7</v>
      </c>
      <c r="T9" s="46">
        <v>8</v>
      </c>
      <c r="U9" s="46">
        <v>9</v>
      </c>
      <c r="V9" s="46">
        <v>10</v>
      </c>
      <c r="W9" s="46">
        <v>11</v>
      </c>
      <c r="X9" s="46">
        <v>7</v>
      </c>
      <c r="Y9" s="46"/>
      <c r="Z9" s="46">
        <v>7</v>
      </c>
      <c r="AA9" s="97">
        <v>4</v>
      </c>
      <c r="AB9" s="98">
        <v>5</v>
      </c>
      <c r="AC9" s="98">
        <v>6</v>
      </c>
      <c r="AD9" s="47">
        <v>5</v>
      </c>
      <c r="AE9" s="99">
        <v>2026</v>
      </c>
      <c r="AF9" s="99"/>
      <c r="AG9" s="99"/>
      <c r="AH9" s="47">
        <v>6</v>
      </c>
      <c r="AI9" s="79">
        <v>7</v>
      </c>
      <c r="AJ9" s="74">
        <v>8</v>
      </c>
      <c r="AK9" s="79">
        <v>9</v>
      </c>
    </row>
    <row r="10" spans="1:37" ht="41.25" customHeight="1">
      <c r="A10" s="20"/>
      <c r="B10" s="62" t="s">
        <v>366</v>
      </c>
      <c r="C10" s="63"/>
      <c r="D10" s="63"/>
      <c r="E10" s="63"/>
      <c r="F10" s="63"/>
      <c r="G10" s="63"/>
      <c r="H10" s="63"/>
      <c r="I10" s="63"/>
      <c r="J10" s="63"/>
      <c r="K10" s="63"/>
      <c r="L10" s="63"/>
      <c r="M10" s="63"/>
      <c r="N10" s="63"/>
      <c r="O10" s="63"/>
      <c r="P10" s="64"/>
      <c r="Q10" s="36" t="s">
        <v>365</v>
      </c>
      <c r="R10" s="130" t="s">
        <v>38</v>
      </c>
      <c r="S10" s="65"/>
      <c r="T10" s="65"/>
      <c r="U10" s="65"/>
      <c r="V10" s="65"/>
      <c r="W10" s="65"/>
      <c r="X10" s="37">
        <v>0</v>
      </c>
      <c r="Y10" s="38">
        <v>565.5</v>
      </c>
      <c r="Z10" s="39"/>
      <c r="AA10" s="100">
        <v>1258.6500000000001</v>
      </c>
      <c r="AB10" s="101"/>
      <c r="AC10" s="102"/>
      <c r="AD10" s="100">
        <v>565.45000000000005</v>
      </c>
      <c r="AE10" s="103"/>
      <c r="AF10" s="103"/>
      <c r="AG10" s="104"/>
      <c r="AH10" s="48">
        <f>AD10/AA10*100</f>
        <v>44.925118182179318</v>
      </c>
      <c r="AI10" s="79">
        <f>AI11+AI14</f>
        <v>532.4</v>
      </c>
      <c r="AJ10" s="75">
        <f>AD10-AI10</f>
        <v>33.050000000000068</v>
      </c>
      <c r="AK10" s="78">
        <f>AD10/AI10*100-100</f>
        <v>6.2077385424492917</v>
      </c>
    </row>
    <row r="11" spans="1:37" ht="15.75" customHeight="1">
      <c r="A11" s="20"/>
      <c r="B11" s="55" t="s">
        <v>364</v>
      </c>
      <c r="C11" s="55"/>
      <c r="D11" s="55"/>
      <c r="E11" s="55"/>
      <c r="F11" s="55"/>
      <c r="G11" s="55"/>
      <c r="H11" s="55"/>
      <c r="I11" s="55"/>
      <c r="J11" s="55"/>
      <c r="K11" s="55"/>
      <c r="L11" s="55"/>
      <c r="M11" s="55"/>
      <c r="N11" s="55"/>
      <c r="O11" s="55"/>
      <c r="P11" s="56"/>
      <c r="Q11" s="24" t="s">
        <v>363</v>
      </c>
      <c r="R11" s="131" t="s">
        <v>38</v>
      </c>
      <c r="S11" s="57"/>
      <c r="T11" s="57"/>
      <c r="U11" s="57"/>
      <c r="V11" s="57"/>
      <c r="W11" s="57"/>
      <c r="X11" s="23">
        <v>0</v>
      </c>
      <c r="Y11" s="22">
        <v>565.5</v>
      </c>
      <c r="Z11" s="21"/>
      <c r="AA11" s="105">
        <v>565.45000000000005</v>
      </c>
      <c r="AB11" s="106"/>
      <c r="AC11" s="107"/>
      <c r="AD11" s="105">
        <v>565.45000000000005</v>
      </c>
      <c r="AE11" s="108"/>
      <c r="AF11" s="108"/>
      <c r="AG11" s="109"/>
      <c r="AH11" s="48">
        <f t="shared" ref="AH11:AH74" si="0">AD11/AA11*100</f>
        <v>100</v>
      </c>
      <c r="AI11" s="79">
        <v>532.4</v>
      </c>
      <c r="AJ11" s="75">
        <f t="shared" ref="AJ11:AJ74" si="1">AD11-AI11</f>
        <v>33.050000000000068</v>
      </c>
      <c r="AK11" s="78">
        <f t="shared" ref="AK11:AK74" si="2">AD11/AI11*100-100</f>
        <v>6.2077385424492917</v>
      </c>
    </row>
    <row r="12" spans="1:37" ht="23.25" customHeight="1">
      <c r="A12" s="20"/>
      <c r="B12" s="55" t="s">
        <v>362</v>
      </c>
      <c r="C12" s="55"/>
      <c r="D12" s="55"/>
      <c r="E12" s="55"/>
      <c r="F12" s="55"/>
      <c r="G12" s="55"/>
      <c r="H12" s="55"/>
      <c r="I12" s="55"/>
      <c r="J12" s="55"/>
      <c r="K12" s="55"/>
      <c r="L12" s="55"/>
      <c r="M12" s="55"/>
      <c r="N12" s="55"/>
      <c r="O12" s="55"/>
      <c r="P12" s="56"/>
      <c r="Q12" s="24" t="s">
        <v>361</v>
      </c>
      <c r="R12" s="131" t="s">
        <v>38</v>
      </c>
      <c r="S12" s="57"/>
      <c r="T12" s="57"/>
      <c r="U12" s="57"/>
      <c r="V12" s="57"/>
      <c r="W12" s="57"/>
      <c r="X12" s="23">
        <v>0</v>
      </c>
      <c r="Y12" s="22">
        <v>565.5</v>
      </c>
      <c r="Z12" s="21"/>
      <c r="AA12" s="105">
        <v>565.45000000000005</v>
      </c>
      <c r="AB12" s="106"/>
      <c r="AC12" s="107"/>
      <c r="AD12" s="105">
        <v>565.45000000000005</v>
      </c>
      <c r="AE12" s="108"/>
      <c r="AF12" s="108"/>
      <c r="AG12" s="109"/>
      <c r="AH12" s="48">
        <f t="shared" si="0"/>
        <v>100</v>
      </c>
      <c r="AI12" s="79">
        <v>532.4</v>
      </c>
      <c r="AJ12" s="75">
        <f t="shared" si="1"/>
        <v>33.050000000000068</v>
      </c>
      <c r="AK12" s="78">
        <f t="shared" si="2"/>
        <v>6.2077385424492917</v>
      </c>
    </row>
    <row r="13" spans="1:37" ht="45.75" customHeight="1">
      <c r="A13" s="20"/>
      <c r="B13" s="55" t="s">
        <v>360</v>
      </c>
      <c r="C13" s="55"/>
      <c r="D13" s="55"/>
      <c r="E13" s="55"/>
      <c r="F13" s="55"/>
      <c r="G13" s="55"/>
      <c r="H13" s="55"/>
      <c r="I13" s="55"/>
      <c r="J13" s="55"/>
      <c r="K13" s="55"/>
      <c r="L13" s="55"/>
      <c r="M13" s="55"/>
      <c r="N13" s="55"/>
      <c r="O13" s="55"/>
      <c r="P13" s="56"/>
      <c r="Q13" s="24" t="s">
        <v>359</v>
      </c>
      <c r="R13" s="131">
        <v>611</v>
      </c>
      <c r="S13" s="57"/>
      <c r="T13" s="57"/>
      <c r="U13" s="57"/>
      <c r="V13" s="57"/>
      <c r="W13" s="57"/>
      <c r="X13" s="23">
        <v>0</v>
      </c>
      <c r="Y13" s="22">
        <v>565.5</v>
      </c>
      <c r="Z13" s="21"/>
      <c r="AA13" s="105">
        <v>565.45000000000005</v>
      </c>
      <c r="AB13" s="106"/>
      <c r="AC13" s="107"/>
      <c r="AD13" s="105">
        <v>565.45000000000005</v>
      </c>
      <c r="AE13" s="108"/>
      <c r="AF13" s="108"/>
      <c r="AG13" s="109"/>
      <c r="AH13" s="48">
        <f t="shared" si="0"/>
        <v>100</v>
      </c>
      <c r="AI13" s="79">
        <v>532.4</v>
      </c>
      <c r="AJ13" s="75">
        <f t="shared" si="1"/>
        <v>33.050000000000068</v>
      </c>
      <c r="AK13" s="78">
        <f t="shared" si="2"/>
        <v>6.2077385424492917</v>
      </c>
    </row>
    <row r="14" spans="1:37" ht="34.5" customHeight="1">
      <c r="A14" s="20"/>
      <c r="B14" s="55" t="s">
        <v>358</v>
      </c>
      <c r="C14" s="55"/>
      <c r="D14" s="55"/>
      <c r="E14" s="55"/>
      <c r="F14" s="55"/>
      <c r="G14" s="55"/>
      <c r="H14" s="55"/>
      <c r="I14" s="55"/>
      <c r="J14" s="55"/>
      <c r="K14" s="55"/>
      <c r="L14" s="55"/>
      <c r="M14" s="55"/>
      <c r="N14" s="55"/>
      <c r="O14" s="55"/>
      <c r="P14" s="56"/>
      <c r="Q14" s="24" t="s">
        <v>357</v>
      </c>
      <c r="R14" s="131" t="s">
        <v>38</v>
      </c>
      <c r="S14" s="57"/>
      <c r="T14" s="57"/>
      <c r="U14" s="57"/>
      <c r="V14" s="57"/>
      <c r="W14" s="57"/>
      <c r="X14" s="23">
        <v>0</v>
      </c>
      <c r="Y14" s="22">
        <v>0</v>
      </c>
      <c r="Z14" s="21"/>
      <c r="AA14" s="105">
        <v>693.2</v>
      </c>
      <c r="AB14" s="106"/>
      <c r="AC14" s="107"/>
      <c r="AD14" s="105">
        <v>0</v>
      </c>
      <c r="AE14" s="108"/>
      <c r="AF14" s="108"/>
      <c r="AG14" s="109"/>
      <c r="AH14" s="48">
        <f t="shared" si="0"/>
        <v>0</v>
      </c>
      <c r="AI14" s="79">
        <v>0</v>
      </c>
      <c r="AJ14" s="75">
        <f t="shared" si="1"/>
        <v>0</v>
      </c>
      <c r="AK14" s="78" t="e">
        <f t="shared" si="2"/>
        <v>#DIV/0!</v>
      </c>
    </row>
    <row r="15" spans="1:37" ht="34.5" customHeight="1">
      <c r="A15" s="20"/>
      <c r="B15" s="55" t="s">
        <v>356</v>
      </c>
      <c r="C15" s="55"/>
      <c r="D15" s="55"/>
      <c r="E15" s="55"/>
      <c r="F15" s="55"/>
      <c r="G15" s="55"/>
      <c r="H15" s="55"/>
      <c r="I15" s="55"/>
      <c r="J15" s="55"/>
      <c r="K15" s="55"/>
      <c r="L15" s="55"/>
      <c r="M15" s="55"/>
      <c r="N15" s="55"/>
      <c r="O15" s="55"/>
      <c r="P15" s="56"/>
      <c r="Q15" s="24" t="s">
        <v>355</v>
      </c>
      <c r="R15" s="131" t="s">
        <v>38</v>
      </c>
      <c r="S15" s="57"/>
      <c r="T15" s="57"/>
      <c r="U15" s="57"/>
      <c r="V15" s="57"/>
      <c r="W15" s="57"/>
      <c r="X15" s="23">
        <v>0</v>
      </c>
      <c r="Y15" s="22">
        <v>0</v>
      </c>
      <c r="Z15" s="21"/>
      <c r="AA15" s="105">
        <v>693.2</v>
      </c>
      <c r="AB15" s="106"/>
      <c r="AC15" s="107"/>
      <c r="AD15" s="105">
        <v>0</v>
      </c>
      <c r="AE15" s="108"/>
      <c r="AF15" s="108"/>
      <c r="AG15" s="109"/>
      <c r="AH15" s="48">
        <f t="shared" si="0"/>
        <v>0</v>
      </c>
      <c r="AI15" s="79">
        <v>0</v>
      </c>
      <c r="AJ15" s="75">
        <f t="shared" si="1"/>
        <v>0</v>
      </c>
      <c r="AK15" s="78" t="e">
        <f t="shared" si="2"/>
        <v>#DIV/0!</v>
      </c>
    </row>
    <row r="16" spans="1:37" ht="45.75" customHeight="1">
      <c r="A16" s="20"/>
      <c r="B16" s="55" t="s">
        <v>354</v>
      </c>
      <c r="C16" s="55"/>
      <c r="D16" s="55"/>
      <c r="E16" s="55"/>
      <c r="F16" s="55"/>
      <c r="G16" s="55"/>
      <c r="H16" s="55"/>
      <c r="I16" s="55"/>
      <c r="J16" s="55"/>
      <c r="K16" s="55"/>
      <c r="L16" s="55"/>
      <c r="M16" s="55"/>
      <c r="N16" s="55"/>
      <c r="O16" s="55"/>
      <c r="P16" s="56"/>
      <c r="Q16" s="24" t="s">
        <v>353</v>
      </c>
      <c r="R16" s="131">
        <v>244</v>
      </c>
      <c r="S16" s="57"/>
      <c r="T16" s="57"/>
      <c r="U16" s="57"/>
      <c r="V16" s="57"/>
      <c r="W16" s="57"/>
      <c r="X16" s="23">
        <v>0</v>
      </c>
      <c r="Y16" s="22">
        <v>0</v>
      </c>
      <c r="Z16" s="21"/>
      <c r="AA16" s="105">
        <v>693.2</v>
      </c>
      <c r="AB16" s="106"/>
      <c r="AC16" s="107"/>
      <c r="AD16" s="105">
        <v>0</v>
      </c>
      <c r="AE16" s="108"/>
      <c r="AF16" s="108"/>
      <c r="AG16" s="109"/>
      <c r="AH16" s="48">
        <f t="shared" si="0"/>
        <v>0</v>
      </c>
      <c r="AI16" s="79">
        <v>0</v>
      </c>
      <c r="AJ16" s="75">
        <f t="shared" si="1"/>
        <v>0</v>
      </c>
      <c r="AK16" s="78" t="e">
        <f t="shared" si="2"/>
        <v>#DIV/0!</v>
      </c>
    </row>
    <row r="17" spans="1:37" ht="23.25" customHeight="1">
      <c r="A17" s="20"/>
      <c r="B17" s="58" t="s">
        <v>352</v>
      </c>
      <c r="C17" s="58"/>
      <c r="D17" s="58"/>
      <c r="E17" s="58"/>
      <c r="F17" s="58"/>
      <c r="G17" s="58"/>
      <c r="H17" s="58"/>
      <c r="I17" s="58"/>
      <c r="J17" s="58"/>
      <c r="K17" s="58"/>
      <c r="L17" s="58"/>
      <c r="M17" s="58"/>
      <c r="N17" s="58"/>
      <c r="O17" s="58"/>
      <c r="P17" s="59"/>
      <c r="Q17" s="25" t="s">
        <v>351</v>
      </c>
      <c r="R17" s="132" t="s">
        <v>38</v>
      </c>
      <c r="S17" s="60"/>
      <c r="T17" s="60"/>
      <c r="U17" s="60"/>
      <c r="V17" s="60"/>
      <c r="W17" s="60"/>
      <c r="X17" s="23">
        <v>0</v>
      </c>
      <c r="Y17" s="22">
        <v>428012.4</v>
      </c>
      <c r="Z17" s="21"/>
      <c r="AA17" s="110">
        <v>641159.86</v>
      </c>
      <c r="AB17" s="111"/>
      <c r="AC17" s="112"/>
      <c r="AD17" s="110">
        <v>428012.35700000002</v>
      </c>
      <c r="AE17" s="113"/>
      <c r="AF17" s="113"/>
      <c r="AG17" s="114"/>
      <c r="AH17" s="48">
        <f>AD17/AA17*100</f>
        <v>66.755950224332523</v>
      </c>
      <c r="AI17" s="79">
        <v>588159.46200000006</v>
      </c>
      <c r="AJ17" s="75">
        <f t="shared" si="1"/>
        <v>-160147.10500000004</v>
      </c>
      <c r="AK17" s="78">
        <f t="shared" si="2"/>
        <v>-27.22851800350702</v>
      </c>
    </row>
    <row r="18" spans="1:37" ht="15.75" customHeight="1">
      <c r="A18" s="20"/>
      <c r="B18" s="55" t="s">
        <v>350</v>
      </c>
      <c r="C18" s="55"/>
      <c r="D18" s="55"/>
      <c r="E18" s="55"/>
      <c r="F18" s="55"/>
      <c r="G18" s="55"/>
      <c r="H18" s="55"/>
      <c r="I18" s="55"/>
      <c r="J18" s="55"/>
      <c r="K18" s="55"/>
      <c r="L18" s="55"/>
      <c r="M18" s="55"/>
      <c r="N18" s="55"/>
      <c r="O18" s="55"/>
      <c r="P18" s="56"/>
      <c r="Q18" s="24" t="s">
        <v>349</v>
      </c>
      <c r="R18" s="131" t="s">
        <v>38</v>
      </c>
      <c r="S18" s="57"/>
      <c r="T18" s="57"/>
      <c r="U18" s="57"/>
      <c r="V18" s="57"/>
      <c r="W18" s="57"/>
      <c r="X18" s="23">
        <v>0</v>
      </c>
      <c r="Y18" s="22">
        <v>388121.9</v>
      </c>
      <c r="Z18" s="21"/>
      <c r="AA18" s="105">
        <v>573769.69999999995</v>
      </c>
      <c r="AB18" s="106"/>
      <c r="AC18" s="107"/>
      <c r="AD18" s="105">
        <v>388121.94699999999</v>
      </c>
      <c r="AE18" s="108"/>
      <c r="AF18" s="108"/>
      <c r="AG18" s="109"/>
      <c r="AH18" s="48">
        <f t="shared" si="0"/>
        <v>67.644204111858812</v>
      </c>
      <c r="AI18" s="79">
        <v>543631.82799999998</v>
      </c>
      <c r="AJ18" s="75">
        <f t="shared" si="1"/>
        <v>-155509.88099999999</v>
      </c>
      <c r="AK18" s="78">
        <f t="shared" si="2"/>
        <v>-28.605735166779084</v>
      </c>
    </row>
    <row r="19" spans="1:37" ht="23.25" customHeight="1">
      <c r="A19" s="20"/>
      <c r="B19" s="55" t="s">
        <v>348</v>
      </c>
      <c r="C19" s="55"/>
      <c r="D19" s="55"/>
      <c r="E19" s="55"/>
      <c r="F19" s="55"/>
      <c r="G19" s="55"/>
      <c r="H19" s="55"/>
      <c r="I19" s="55"/>
      <c r="J19" s="55"/>
      <c r="K19" s="55"/>
      <c r="L19" s="55"/>
      <c r="M19" s="55"/>
      <c r="N19" s="55"/>
      <c r="O19" s="55"/>
      <c r="P19" s="56"/>
      <c r="Q19" s="24" t="s">
        <v>347</v>
      </c>
      <c r="R19" s="131" t="s">
        <v>38</v>
      </c>
      <c r="S19" s="57"/>
      <c r="T19" s="57"/>
      <c r="U19" s="57"/>
      <c r="V19" s="57"/>
      <c r="W19" s="57"/>
      <c r="X19" s="23">
        <v>0</v>
      </c>
      <c r="Y19" s="22">
        <v>108350.3</v>
      </c>
      <c r="Z19" s="21"/>
      <c r="AA19" s="105">
        <v>162489.734</v>
      </c>
      <c r="AB19" s="106"/>
      <c r="AC19" s="107"/>
      <c r="AD19" s="105">
        <v>108350.268</v>
      </c>
      <c r="AE19" s="108"/>
      <c r="AF19" s="108"/>
      <c r="AG19" s="109"/>
      <c r="AH19" s="48">
        <f t="shared" si="0"/>
        <v>66.681300616813118</v>
      </c>
      <c r="AI19" s="79">
        <v>110407.80899999999</v>
      </c>
      <c r="AJ19" s="75">
        <f t="shared" si="1"/>
        <v>-2057.5409999999974</v>
      </c>
      <c r="AK19" s="78">
        <f t="shared" si="2"/>
        <v>-1.8635828558104919</v>
      </c>
    </row>
    <row r="20" spans="1:37" ht="57" customHeight="1">
      <c r="A20" s="20"/>
      <c r="B20" s="55" t="s">
        <v>346</v>
      </c>
      <c r="C20" s="55"/>
      <c r="D20" s="55"/>
      <c r="E20" s="55"/>
      <c r="F20" s="55"/>
      <c r="G20" s="55"/>
      <c r="H20" s="55"/>
      <c r="I20" s="55"/>
      <c r="J20" s="55"/>
      <c r="K20" s="55"/>
      <c r="L20" s="55"/>
      <c r="M20" s="55"/>
      <c r="N20" s="55"/>
      <c r="O20" s="55"/>
      <c r="P20" s="56"/>
      <c r="Q20" s="24" t="s">
        <v>338</v>
      </c>
      <c r="R20" s="131">
        <v>111</v>
      </c>
      <c r="S20" s="57"/>
      <c r="T20" s="57"/>
      <c r="U20" s="57"/>
      <c r="V20" s="57"/>
      <c r="W20" s="57"/>
      <c r="X20" s="23">
        <v>0</v>
      </c>
      <c r="Y20" s="22">
        <v>14247.3</v>
      </c>
      <c r="Z20" s="21"/>
      <c r="AA20" s="105">
        <v>15791.183999999999</v>
      </c>
      <c r="AB20" s="106"/>
      <c r="AC20" s="107"/>
      <c r="AD20" s="105">
        <v>14247.337</v>
      </c>
      <c r="AE20" s="108"/>
      <c r="AF20" s="108"/>
      <c r="AG20" s="109"/>
      <c r="AH20" s="48">
        <f t="shared" si="0"/>
        <v>90.223361338833115</v>
      </c>
      <c r="AI20" s="79">
        <v>12494.782999999999</v>
      </c>
      <c r="AJ20" s="75">
        <f t="shared" si="1"/>
        <v>1752.5540000000001</v>
      </c>
      <c r="AK20" s="78">
        <f t="shared" si="2"/>
        <v>14.026286010729436</v>
      </c>
    </row>
    <row r="21" spans="1:37" ht="68.25" customHeight="1">
      <c r="A21" s="20"/>
      <c r="B21" s="55" t="s">
        <v>345</v>
      </c>
      <c r="C21" s="55"/>
      <c r="D21" s="55"/>
      <c r="E21" s="55"/>
      <c r="F21" s="55"/>
      <c r="G21" s="55"/>
      <c r="H21" s="55"/>
      <c r="I21" s="55"/>
      <c r="J21" s="55"/>
      <c r="K21" s="55"/>
      <c r="L21" s="55"/>
      <c r="M21" s="55"/>
      <c r="N21" s="55"/>
      <c r="O21" s="55"/>
      <c r="P21" s="56"/>
      <c r="Q21" s="24" t="s">
        <v>338</v>
      </c>
      <c r="R21" s="131">
        <v>112</v>
      </c>
      <c r="S21" s="57"/>
      <c r="T21" s="57"/>
      <c r="U21" s="57"/>
      <c r="V21" s="57"/>
      <c r="W21" s="57"/>
      <c r="X21" s="23">
        <v>0</v>
      </c>
      <c r="Y21" s="22">
        <v>33.799999999999997</v>
      </c>
      <c r="Z21" s="21"/>
      <c r="AA21" s="105">
        <v>33.811</v>
      </c>
      <c r="AB21" s="106"/>
      <c r="AC21" s="107"/>
      <c r="AD21" s="105">
        <v>33.811</v>
      </c>
      <c r="AE21" s="108"/>
      <c r="AF21" s="108"/>
      <c r="AG21" s="109"/>
      <c r="AH21" s="48">
        <f t="shared" si="0"/>
        <v>100</v>
      </c>
      <c r="AI21" s="79">
        <v>229.304</v>
      </c>
      <c r="AJ21" s="75">
        <f t="shared" si="1"/>
        <v>-195.49299999999999</v>
      </c>
      <c r="AK21" s="78">
        <f t="shared" si="2"/>
        <v>-85.254945399993019</v>
      </c>
    </row>
    <row r="22" spans="1:37" ht="79.5" customHeight="1">
      <c r="A22" s="20"/>
      <c r="B22" s="55" t="s">
        <v>344</v>
      </c>
      <c r="C22" s="55"/>
      <c r="D22" s="55"/>
      <c r="E22" s="55"/>
      <c r="F22" s="55"/>
      <c r="G22" s="55"/>
      <c r="H22" s="55"/>
      <c r="I22" s="55"/>
      <c r="J22" s="55"/>
      <c r="K22" s="55"/>
      <c r="L22" s="55"/>
      <c r="M22" s="55"/>
      <c r="N22" s="55"/>
      <c r="O22" s="55"/>
      <c r="P22" s="56"/>
      <c r="Q22" s="24" t="s">
        <v>338</v>
      </c>
      <c r="R22" s="131">
        <v>119</v>
      </c>
      <c r="S22" s="57"/>
      <c r="T22" s="57"/>
      <c r="U22" s="57"/>
      <c r="V22" s="57"/>
      <c r="W22" s="57"/>
      <c r="X22" s="23">
        <v>0</v>
      </c>
      <c r="Y22" s="22">
        <v>4554.3</v>
      </c>
      <c r="Z22" s="21"/>
      <c r="AA22" s="105">
        <v>5915.9530000000004</v>
      </c>
      <c r="AB22" s="106"/>
      <c r="AC22" s="107"/>
      <c r="AD22" s="105">
        <v>4554.2520000000004</v>
      </c>
      <c r="AE22" s="108"/>
      <c r="AF22" s="108"/>
      <c r="AG22" s="109"/>
      <c r="AH22" s="48">
        <f t="shared" si="0"/>
        <v>76.982558854000359</v>
      </c>
      <c r="AI22" s="79">
        <v>4154.5410000000002</v>
      </c>
      <c r="AJ22" s="75">
        <f t="shared" si="1"/>
        <v>399.71100000000024</v>
      </c>
      <c r="AK22" s="78">
        <f t="shared" si="2"/>
        <v>9.6210628322118055</v>
      </c>
    </row>
    <row r="23" spans="1:37" ht="57" customHeight="1">
      <c r="A23" s="20"/>
      <c r="B23" s="55" t="s">
        <v>343</v>
      </c>
      <c r="C23" s="55"/>
      <c r="D23" s="55"/>
      <c r="E23" s="55"/>
      <c r="F23" s="55"/>
      <c r="G23" s="55"/>
      <c r="H23" s="55"/>
      <c r="I23" s="55"/>
      <c r="J23" s="55"/>
      <c r="K23" s="55"/>
      <c r="L23" s="55"/>
      <c r="M23" s="55"/>
      <c r="N23" s="55"/>
      <c r="O23" s="55"/>
      <c r="P23" s="56"/>
      <c r="Q23" s="24" t="s">
        <v>338</v>
      </c>
      <c r="R23" s="131">
        <v>244</v>
      </c>
      <c r="S23" s="57"/>
      <c r="T23" s="57"/>
      <c r="U23" s="57"/>
      <c r="V23" s="57"/>
      <c r="W23" s="57"/>
      <c r="X23" s="23">
        <v>0</v>
      </c>
      <c r="Y23" s="22">
        <v>842.4</v>
      </c>
      <c r="Z23" s="21"/>
      <c r="AA23" s="105">
        <v>1354.3</v>
      </c>
      <c r="AB23" s="106"/>
      <c r="AC23" s="107"/>
      <c r="AD23" s="105">
        <v>842.36099999999999</v>
      </c>
      <c r="AE23" s="108"/>
      <c r="AF23" s="108"/>
      <c r="AG23" s="109"/>
      <c r="AH23" s="48">
        <f t="shared" si="0"/>
        <v>62.198995791183641</v>
      </c>
      <c r="AI23" s="79">
        <v>738.22699999999998</v>
      </c>
      <c r="AJ23" s="75">
        <f t="shared" si="1"/>
        <v>104.13400000000001</v>
      </c>
      <c r="AK23" s="78">
        <f t="shared" si="2"/>
        <v>14.10595927810823</v>
      </c>
    </row>
    <row r="24" spans="1:37" ht="57" customHeight="1">
      <c r="A24" s="20"/>
      <c r="B24" s="55" t="s">
        <v>342</v>
      </c>
      <c r="C24" s="55"/>
      <c r="D24" s="55"/>
      <c r="E24" s="55"/>
      <c r="F24" s="55"/>
      <c r="G24" s="55"/>
      <c r="H24" s="55"/>
      <c r="I24" s="55"/>
      <c r="J24" s="55"/>
      <c r="K24" s="55"/>
      <c r="L24" s="55"/>
      <c r="M24" s="55"/>
      <c r="N24" s="55"/>
      <c r="O24" s="55"/>
      <c r="P24" s="56"/>
      <c r="Q24" s="24" t="s">
        <v>338</v>
      </c>
      <c r="R24" s="131">
        <v>247</v>
      </c>
      <c r="S24" s="57"/>
      <c r="T24" s="57"/>
      <c r="U24" s="57"/>
      <c r="V24" s="57"/>
      <c r="W24" s="57"/>
      <c r="X24" s="23">
        <v>0</v>
      </c>
      <c r="Y24" s="22">
        <v>5642.6</v>
      </c>
      <c r="Z24" s="21"/>
      <c r="AA24" s="105">
        <v>8555.9920000000002</v>
      </c>
      <c r="AB24" s="106"/>
      <c r="AC24" s="107"/>
      <c r="AD24" s="105">
        <v>5642.6379999999999</v>
      </c>
      <c r="AE24" s="108"/>
      <c r="AF24" s="108"/>
      <c r="AG24" s="109"/>
      <c r="AH24" s="48">
        <f t="shared" si="0"/>
        <v>65.949547404906411</v>
      </c>
      <c r="AI24" s="79">
        <v>8484.4719999999998</v>
      </c>
      <c r="AJ24" s="75">
        <f t="shared" si="1"/>
        <v>-2841.8339999999998</v>
      </c>
      <c r="AK24" s="78">
        <f t="shared" si="2"/>
        <v>-33.494529771563862</v>
      </c>
    </row>
    <row r="25" spans="1:37" ht="68.25" customHeight="1">
      <c r="A25" s="20"/>
      <c r="B25" s="55" t="s">
        <v>341</v>
      </c>
      <c r="C25" s="55"/>
      <c r="D25" s="55"/>
      <c r="E25" s="55"/>
      <c r="F25" s="55"/>
      <c r="G25" s="55"/>
      <c r="H25" s="55"/>
      <c r="I25" s="55"/>
      <c r="J25" s="55"/>
      <c r="K25" s="55"/>
      <c r="L25" s="55"/>
      <c r="M25" s="55"/>
      <c r="N25" s="55"/>
      <c r="O25" s="55"/>
      <c r="P25" s="56"/>
      <c r="Q25" s="24" t="s">
        <v>338</v>
      </c>
      <c r="R25" s="131">
        <v>321</v>
      </c>
      <c r="S25" s="57"/>
      <c r="T25" s="57"/>
      <c r="U25" s="57"/>
      <c r="V25" s="57"/>
      <c r="W25" s="57"/>
      <c r="X25" s="23">
        <v>0</v>
      </c>
      <c r="Y25" s="22">
        <v>50.5</v>
      </c>
      <c r="Z25" s="21"/>
      <c r="AA25" s="105">
        <v>50.527000000000001</v>
      </c>
      <c r="AB25" s="106"/>
      <c r="AC25" s="107"/>
      <c r="AD25" s="105">
        <v>50.527000000000001</v>
      </c>
      <c r="AE25" s="108"/>
      <c r="AF25" s="108"/>
      <c r="AG25" s="109"/>
      <c r="AH25" s="48">
        <f t="shared" si="0"/>
        <v>100</v>
      </c>
      <c r="AI25" s="79">
        <v>30.177</v>
      </c>
      <c r="AJ25" s="75">
        <f t="shared" si="1"/>
        <v>20.350000000000001</v>
      </c>
      <c r="AK25" s="78">
        <f t="shared" si="2"/>
        <v>67.435464095171824</v>
      </c>
    </row>
    <row r="26" spans="1:37" ht="68.25" customHeight="1">
      <c r="A26" s="20"/>
      <c r="B26" s="55" t="s">
        <v>340</v>
      </c>
      <c r="C26" s="55"/>
      <c r="D26" s="55"/>
      <c r="E26" s="55"/>
      <c r="F26" s="55"/>
      <c r="G26" s="55"/>
      <c r="H26" s="55"/>
      <c r="I26" s="55"/>
      <c r="J26" s="55"/>
      <c r="K26" s="55"/>
      <c r="L26" s="55"/>
      <c r="M26" s="55"/>
      <c r="N26" s="55"/>
      <c r="O26" s="55"/>
      <c r="P26" s="56"/>
      <c r="Q26" s="24" t="s">
        <v>338</v>
      </c>
      <c r="R26" s="131">
        <v>851</v>
      </c>
      <c r="S26" s="57"/>
      <c r="T26" s="57"/>
      <c r="U26" s="57"/>
      <c r="V26" s="57"/>
      <c r="W26" s="57"/>
      <c r="X26" s="23">
        <v>0</v>
      </c>
      <c r="Y26" s="22">
        <v>57.7</v>
      </c>
      <c r="Z26" s="21"/>
      <c r="AA26" s="105">
        <v>60.795999999999999</v>
      </c>
      <c r="AB26" s="106"/>
      <c r="AC26" s="107"/>
      <c r="AD26" s="105">
        <v>57.74</v>
      </c>
      <c r="AE26" s="108"/>
      <c r="AF26" s="108"/>
      <c r="AG26" s="109"/>
      <c r="AH26" s="48">
        <f t="shared" si="0"/>
        <v>94.973353510099358</v>
      </c>
      <c r="AI26" s="79">
        <v>43.305</v>
      </c>
      <c r="AJ26" s="75">
        <f t="shared" si="1"/>
        <v>14.435000000000002</v>
      </c>
      <c r="AK26" s="78">
        <f t="shared" si="2"/>
        <v>33.333333333333343</v>
      </c>
    </row>
    <row r="27" spans="1:37" ht="57" customHeight="1">
      <c r="A27" s="20"/>
      <c r="B27" s="55" t="s">
        <v>339</v>
      </c>
      <c r="C27" s="55"/>
      <c r="D27" s="55"/>
      <c r="E27" s="55"/>
      <c r="F27" s="55"/>
      <c r="G27" s="55"/>
      <c r="H27" s="55"/>
      <c r="I27" s="55"/>
      <c r="J27" s="55"/>
      <c r="K27" s="55"/>
      <c r="L27" s="55"/>
      <c r="M27" s="55"/>
      <c r="N27" s="55"/>
      <c r="O27" s="55"/>
      <c r="P27" s="56"/>
      <c r="Q27" s="24" t="s">
        <v>338</v>
      </c>
      <c r="R27" s="131">
        <v>853</v>
      </c>
      <c r="S27" s="57"/>
      <c r="T27" s="57"/>
      <c r="U27" s="57"/>
      <c r="V27" s="57"/>
      <c r="W27" s="57"/>
      <c r="X27" s="23">
        <v>0</v>
      </c>
      <c r="Y27" s="22">
        <v>0</v>
      </c>
      <c r="Z27" s="21"/>
      <c r="AA27" s="105">
        <v>4.0000000000000001E-3</v>
      </c>
      <c r="AB27" s="106"/>
      <c r="AC27" s="107"/>
      <c r="AD27" s="105">
        <v>4.0000000000000001E-3</v>
      </c>
      <c r="AE27" s="108"/>
      <c r="AF27" s="108"/>
      <c r="AG27" s="109"/>
      <c r="AH27" s="48">
        <f t="shared" si="0"/>
        <v>100</v>
      </c>
      <c r="AI27" s="79">
        <v>4.6859999999999999</v>
      </c>
      <c r="AJ27" s="75">
        <f t="shared" si="1"/>
        <v>-4.6820000000000004</v>
      </c>
      <c r="AK27" s="78">
        <f t="shared" si="2"/>
        <v>-99.914639351259069</v>
      </c>
    </row>
    <row r="28" spans="1:37" ht="79.5" customHeight="1">
      <c r="A28" s="20"/>
      <c r="B28" s="55" t="s">
        <v>337</v>
      </c>
      <c r="C28" s="55"/>
      <c r="D28" s="55"/>
      <c r="E28" s="55"/>
      <c r="F28" s="55"/>
      <c r="G28" s="55"/>
      <c r="H28" s="55"/>
      <c r="I28" s="55"/>
      <c r="J28" s="55"/>
      <c r="K28" s="55"/>
      <c r="L28" s="55"/>
      <c r="M28" s="55"/>
      <c r="N28" s="55"/>
      <c r="O28" s="55"/>
      <c r="P28" s="56"/>
      <c r="Q28" s="24" t="s">
        <v>335</v>
      </c>
      <c r="R28" s="131">
        <v>244</v>
      </c>
      <c r="S28" s="57"/>
      <c r="T28" s="57"/>
      <c r="U28" s="57"/>
      <c r="V28" s="57"/>
      <c r="W28" s="57"/>
      <c r="X28" s="23">
        <v>0</v>
      </c>
      <c r="Y28" s="22">
        <v>34.4</v>
      </c>
      <c r="Z28" s="21"/>
      <c r="AA28" s="105">
        <v>44</v>
      </c>
      <c r="AB28" s="106"/>
      <c r="AC28" s="107"/>
      <c r="AD28" s="105">
        <v>34.441000000000003</v>
      </c>
      <c r="AE28" s="108"/>
      <c r="AF28" s="108"/>
      <c r="AG28" s="109"/>
      <c r="AH28" s="48">
        <f t="shared" si="0"/>
        <v>78.275000000000006</v>
      </c>
      <c r="AI28" s="79">
        <v>36.197000000000003</v>
      </c>
      <c r="AJ28" s="75">
        <f t="shared" si="1"/>
        <v>-1.7560000000000002</v>
      </c>
      <c r="AK28" s="78">
        <f t="shared" si="2"/>
        <v>-4.8512307649805138</v>
      </c>
    </row>
    <row r="29" spans="1:37" ht="90.75" customHeight="1">
      <c r="A29" s="20"/>
      <c r="B29" s="55" t="s">
        <v>336</v>
      </c>
      <c r="C29" s="55"/>
      <c r="D29" s="55"/>
      <c r="E29" s="55"/>
      <c r="F29" s="55"/>
      <c r="G29" s="55"/>
      <c r="H29" s="55"/>
      <c r="I29" s="55"/>
      <c r="J29" s="55"/>
      <c r="K29" s="55"/>
      <c r="L29" s="55"/>
      <c r="M29" s="55"/>
      <c r="N29" s="55"/>
      <c r="O29" s="55"/>
      <c r="P29" s="56"/>
      <c r="Q29" s="24" t="s">
        <v>335</v>
      </c>
      <c r="R29" s="131">
        <v>313</v>
      </c>
      <c r="S29" s="57"/>
      <c r="T29" s="57"/>
      <c r="U29" s="57"/>
      <c r="V29" s="57"/>
      <c r="W29" s="57"/>
      <c r="X29" s="23">
        <v>0</v>
      </c>
      <c r="Y29" s="22">
        <v>5392.2</v>
      </c>
      <c r="Z29" s="21"/>
      <c r="AA29" s="105">
        <v>12638.6</v>
      </c>
      <c r="AB29" s="106"/>
      <c r="AC29" s="107"/>
      <c r="AD29" s="105">
        <v>5392.165</v>
      </c>
      <c r="AE29" s="108"/>
      <c r="AF29" s="108"/>
      <c r="AG29" s="109"/>
      <c r="AH29" s="48">
        <f t="shared" si="0"/>
        <v>42.664258699539502</v>
      </c>
      <c r="AI29" s="79">
        <v>5640.3509999999997</v>
      </c>
      <c r="AJ29" s="75">
        <f t="shared" si="1"/>
        <v>-248.18599999999969</v>
      </c>
      <c r="AK29" s="78">
        <f t="shared" si="2"/>
        <v>-4.4001871514733608</v>
      </c>
    </row>
    <row r="30" spans="1:37" ht="102" customHeight="1">
      <c r="A30" s="20"/>
      <c r="B30" s="55" t="s">
        <v>334</v>
      </c>
      <c r="C30" s="55"/>
      <c r="D30" s="55"/>
      <c r="E30" s="55"/>
      <c r="F30" s="55"/>
      <c r="G30" s="55"/>
      <c r="H30" s="55"/>
      <c r="I30" s="55"/>
      <c r="J30" s="55"/>
      <c r="K30" s="55"/>
      <c r="L30" s="55"/>
      <c r="M30" s="55"/>
      <c r="N30" s="55"/>
      <c r="O30" s="55"/>
      <c r="P30" s="56"/>
      <c r="Q30" s="24" t="s">
        <v>332</v>
      </c>
      <c r="R30" s="131">
        <v>321</v>
      </c>
      <c r="S30" s="57"/>
      <c r="T30" s="57"/>
      <c r="U30" s="57"/>
      <c r="V30" s="57"/>
      <c r="W30" s="57"/>
      <c r="X30" s="23">
        <v>0</v>
      </c>
      <c r="Y30" s="22">
        <v>213.7</v>
      </c>
      <c r="Z30" s="21"/>
      <c r="AA30" s="105">
        <v>236.19200000000001</v>
      </c>
      <c r="AB30" s="106"/>
      <c r="AC30" s="107"/>
      <c r="AD30" s="105">
        <v>213.66200000000001</v>
      </c>
      <c r="AE30" s="108"/>
      <c r="AF30" s="108"/>
      <c r="AG30" s="109"/>
      <c r="AH30" s="48">
        <f t="shared" si="0"/>
        <v>90.461150250643541</v>
      </c>
      <c r="AI30" s="79">
        <v>204.02699999999999</v>
      </c>
      <c r="AJ30" s="75">
        <f t="shared" si="1"/>
        <v>9.6350000000000193</v>
      </c>
      <c r="AK30" s="78">
        <f t="shared" si="2"/>
        <v>4.7224141902787409</v>
      </c>
    </row>
    <row r="31" spans="1:37" ht="102" customHeight="1">
      <c r="A31" s="20"/>
      <c r="B31" s="55" t="s">
        <v>333</v>
      </c>
      <c r="C31" s="55"/>
      <c r="D31" s="55"/>
      <c r="E31" s="55"/>
      <c r="F31" s="55"/>
      <c r="G31" s="55"/>
      <c r="H31" s="55"/>
      <c r="I31" s="55"/>
      <c r="J31" s="55"/>
      <c r="K31" s="55"/>
      <c r="L31" s="55"/>
      <c r="M31" s="55"/>
      <c r="N31" s="55"/>
      <c r="O31" s="55"/>
      <c r="P31" s="56"/>
      <c r="Q31" s="24" t="s">
        <v>332</v>
      </c>
      <c r="R31" s="131">
        <v>323</v>
      </c>
      <c r="S31" s="57"/>
      <c r="T31" s="57"/>
      <c r="U31" s="57"/>
      <c r="V31" s="57"/>
      <c r="W31" s="57"/>
      <c r="X31" s="23">
        <v>0</v>
      </c>
      <c r="Y31" s="22">
        <v>3442.9</v>
      </c>
      <c r="Z31" s="21"/>
      <c r="AA31" s="105">
        <v>7452.2079999999996</v>
      </c>
      <c r="AB31" s="106"/>
      <c r="AC31" s="107"/>
      <c r="AD31" s="105">
        <v>3442.9140000000002</v>
      </c>
      <c r="AE31" s="108"/>
      <c r="AF31" s="108"/>
      <c r="AG31" s="109"/>
      <c r="AH31" s="48">
        <f t="shared" si="0"/>
        <v>46.199918198740562</v>
      </c>
      <c r="AI31" s="79">
        <v>2931.7750000000001</v>
      </c>
      <c r="AJ31" s="75">
        <f t="shared" si="1"/>
        <v>511.13900000000012</v>
      </c>
      <c r="AK31" s="78">
        <f t="shared" si="2"/>
        <v>17.434455236162407</v>
      </c>
    </row>
    <row r="32" spans="1:37" ht="90.75" customHeight="1">
      <c r="A32" s="20"/>
      <c r="B32" s="55" t="s">
        <v>331</v>
      </c>
      <c r="C32" s="55"/>
      <c r="D32" s="55"/>
      <c r="E32" s="55"/>
      <c r="F32" s="55"/>
      <c r="G32" s="55"/>
      <c r="H32" s="55"/>
      <c r="I32" s="55"/>
      <c r="J32" s="55"/>
      <c r="K32" s="55"/>
      <c r="L32" s="55"/>
      <c r="M32" s="55"/>
      <c r="N32" s="55"/>
      <c r="O32" s="55"/>
      <c r="P32" s="56"/>
      <c r="Q32" s="24" t="s">
        <v>328</v>
      </c>
      <c r="R32" s="131">
        <v>111</v>
      </c>
      <c r="S32" s="57"/>
      <c r="T32" s="57"/>
      <c r="U32" s="57"/>
      <c r="V32" s="57"/>
      <c r="W32" s="57"/>
      <c r="X32" s="23">
        <v>0</v>
      </c>
      <c r="Y32" s="22">
        <v>51928.9</v>
      </c>
      <c r="Z32" s="21"/>
      <c r="AA32" s="105">
        <v>69815.100999999995</v>
      </c>
      <c r="AB32" s="106"/>
      <c r="AC32" s="107"/>
      <c r="AD32" s="105">
        <v>51928.930999999997</v>
      </c>
      <c r="AE32" s="108"/>
      <c r="AF32" s="108"/>
      <c r="AG32" s="109"/>
      <c r="AH32" s="48">
        <f t="shared" si="0"/>
        <v>74.380657273560345</v>
      </c>
      <c r="AI32" s="79">
        <v>50405.300999999999</v>
      </c>
      <c r="AJ32" s="75">
        <f t="shared" si="1"/>
        <v>1523.6299999999974</v>
      </c>
      <c r="AK32" s="78">
        <f t="shared" si="2"/>
        <v>3.0227574675131876</v>
      </c>
    </row>
    <row r="33" spans="1:37" ht="113.25" customHeight="1">
      <c r="A33" s="20"/>
      <c r="B33" s="55" t="s">
        <v>330</v>
      </c>
      <c r="C33" s="55"/>
      <c r="D33" s="55"/>
      <c r="E33" s="55"/>
      <c r="F33" s="55"/>
      <c r="G33" s="55"/>
      <c r="H33" s="55"/>
      <c r="I33" s="55"/>
      <c r="J33" s="55"/>
      <c r="K33" s="55"/>
      <c r="L33" s="55"/>
      <c r="M33" s="55"/>
      <c r="N33" s="55"/>
      <c r="O33" s="55"/>
      <c r="P33" s="56"/>
      <c r="Q33" s="24" t="s">
        <v>328</v>
      </c>
      <c r="R33" s="131">
        <v>119</v>
      </c>
      <c r="S33" s="57"/>
      <c r="T33" s="57"/>
      <c r="U33" s="57"/>
      <c r="V33" s="57"/>
      <c r="W33" s="57"/>
      <c r="X33" s="23">
        <v>0</v>
      </c>
      <c r="Y33" s="22">
        <v>15104.8</v>
      </c>
      <c r="Z33" s="21"/>
      <c r="AA33" s="105">
        <v>18233.972000000002</v>
      </c>
      <c r="AB33" s="106"/>
      <c r="AC33" s="107"/>
      <c r="AD33" s="105">
        <v>15104.755999999999</v>
      </c>
      <c r="AE33" s="108"/>
      <c r="AF33" s="108"/>
      <c r="AG33" s="109"/>
      <c r="AH33" s="48">
        <f t="shared" si="0"/>
        <v>82.838538964521817</v>
      </c>
      <c r="AI33" s="79">
        <v>16565.793000000001</v>
      </c>
      <c r="AJ33" s="75">
        <f t="shared" si="1"/>
        <v>-1461.0370000000021</v>
      </c>
      <c r="AK33" s="78">
        <f t="shared" si="2"/>
        <v>-8.8196019351443198</v>
      </c>
    </row>
    <row r="34" spans="1:37" ht="102" customHeight="1">
      <c r="A34" s="20"/>
      <c r="B34" s="55" t="s">
        <v>329</v>
      </c>
      <c r="C34" s="55"/>
      <c r="D34" s="55"/>
      <c r="E34" s="55"/>
      <c r="F34" s="55"/>
      <c r="G34" s="55"/>
      <c r="H34" s="55"/>
      <c r="I34" s="55"/>
      <c r="J34" s="55"/>
      <c r="K34" s="55"/>
      <c r="L34" s="55"/>
      <c r="M34" s="55"/>
      <c r="N34" s="55"/>
      <c r="O34" s="55"/>
      <c r="P34" s="56"/>
      <c r="Q34" s="24" t="s">
        <v>328</v>
      </c>
      <c r="R34" s="131">
        <v>244</v>
      </c>
      <c r="S34" s="57"/>
      <c r="T34" s="57"/>
      <c r="U34" s="57"/>
      <c r="V34" s="57"/>
      <c r="W34" s="57"/>
      <c r="X34" s="23">
        <v>0</v>
      </c>
      <c r="Y34" s="22">
        <v>151.9</v>
      </c>
      <c r="Z34" s="21"/>
      <c r="AA34" s="105">
        <v>317.59199999999998</v>
      </c>
      <c r="AB34" s="106"/>
      <c r="AC34" s="107"/>
      <c r="AD34" s="105">
        <v>151.88499999999999</v>
      </c>
      <c r="AE34" s="108"/>
      <c r="AF34" s="108"/>
      <c r="AG34" s="109"/>
      <c r="AH34" s="48">
        <f t="shared" si="0"/>
        <v>47.823937630670798</v>
      </c>
      <c r="AI34" s="79">
        <v>279.76</v>
      </c>
      <c r="AJ34" s="75">
        <f t="shared" si="1"/>
        <v>-127.875</v>
      </c>
      <c r="AK34" s="78">
        <f t="shared" si="2"/>
        <v>-45.708821847297685</v>
      </c>
    </row>
    <row r="35" spans="1:37" ht="72" customHeight="1">
      <c r="A35" s="20"/>
      <c r="B35" s="55" t="s">
        <v>327</v>
      </c>
      <c r="C35" s="55"/>
      <c r="D35" s="55"/>
      <c r="E35" s="55"/>
      <c r="F35" s="55"/>
      <c r="G35" s="55"/>
      <c r="H35" s="55"/>
      <c r="I35" s="55"/>
      <c r="J35" s="55"/>
      <c r="K35" s="55"/>
      <c r="L35" s="55"/>
      <c r="M35" s="55"/>
      <c r="N35" s="55"/>
      <c r="O35" s="55"/>
      <c r="P35" s="56"/>
      <c r="Q35" s="24" t="s">
        <v>326</v>
      </c>
      <c r="R35" s="131">
        <v>243</v>
      </c>
      <c r="S35" s="57"/>
      <c r="T35" s="57"/>
      <c r="U35" s="57"/>
      <c r="V35" s="57"/>
      <c r="W35" s="57"/>
      <c r="X35" s="23">
        <v>0</v>
      </c>
      <c r="Y35" s="22">
        <v>2000</v>
      </c>
      <c r="Z35" s="21"/>
      <c r="AA35" s="105">
        <v>2000</v>
      </c>
      <c r="AB35" s="106"/>
      <c r="AC35" s="107"/>
      <c r="AD35" s="105">
        <v>2000</v>
      </c>
      <c r="AE35" s="108"/>
      <c r="AF35" s="108"/>
      <c r="AG35" s="109"/>
      <c r="AH35" s="48">
        <f t="shared" si="0"/>
        <v>100</v>
      </c>
      <c r="AI35" s="79">
        <v>158.53</v>
      </c>
      <c r="AJ35" s="75">
        <f t="shared" si="1"/>
        <v>1841.47</v>
      </c>
      <c r="AK35" s="78">
        <f t="shared" si="2"/>
        <v>1161.5908660821297</v>
      </c>
    </row>
    <row r="36" spans="1:37" ht="72" customHeight="1">
      <c r="A36" s="20"/>
      <c r="B36" s="55" t="s">
        <v>325</v>
      </c>
      <c r="C36" s="55"/>
      <c r="D36" s="55"/>
      <c r="E36" s="55"/>
      <c r="F36" s="55"/>
      <c r="G36" s="55"/>
      <c r="H36" s="55"/>
      <c r="I36" s="55"/>
      <c r="J36" s="55"/>
      <c r="K36" s="55"/>
      <c r="L36" s="55"/>
      <c r="M36" s="55"/>
      <c r="N36" s="55"/>
      <c r="O36" s="55"/>
      <c r="P36" s="56"/>
      <c r="Q36" s="24" t="s">
        <v>322</v>
      </c>
      <c r="R36" s="131">
        <v>112</v>
      </c>
      <c r="S36" s="57"/>
      <c r="T36" s="57"/>
      <c r="U36" s="57"/>
      <c r="V36" s="57"/>
      <c r="W36" s="57"/>
      <c r="X36" s="23">
        <v>0</v>
      </c>
      <c r="Y36" s="22">
        <v>17.3</v>
      </c>
      <c r="Z36" s="21"/>
      <c r="AA36" s="105">
        <v>17.332000000000001</v>
      </c>
      <c r="AB36" s="106"/>
      <c r="AC36" s="107"/>
      <c r="AD36" s="105">
        <v>17.332000000000001</v>
      </c>
      <c r="AE36" s="108"/>
      <c r="AF36" s="108"/>
      <c r="AG36" s="109"/>
      <c r="AH36" s="48">
        <f t="shared" si="0"/>
        <v>100</v>
      </c>
      <c r="AI36" s="79">
        <v>4.7409999999999997</v>
      </c>
      <c r="AJ36" s="75">
        <f t="shared" si="1"/>
        <v>12.591000000000001</v>
      </c>
      <c r="AK36" s="78">
        <f t="shared" si="2"/>
        <v>265.57688251423752</v>
      </c>
    </row>
    <row r="37" spans="1:37" ht="60" customHeight="1">
      <c r="A37" s="20"/>
      <c r="B37" s="55" t="s">
        <v>324</v>
      </c>
      <c r="C37" s="55"/>
      <c r="D37" s="55"/>
      <c r="E37" s="55"/>
      <c r="F37" s="55"/>
      <c r="G37" s="55"/>
      <c r="H37" s="55"/>
      <c r="I37" s="55"/>
      <c r="J37" s="55"/>
      <c r="K37" s="55"/>
      <c r="L37" s="55"/>
      <c r="M37" s="55"/>
      <c r="N37" s="55"/>
      <c r="O37" s="55"/>
      <c r="P37" s="56"/>
      <c r="Q37" s="24" t="s">
        <v>322</v>
      </c>
      <c r="R37" s="131">
        <v>244</v>
      </c>
      <c r="S37" s="57"/>
      <c r="T37" s="57"/>
      <c r="U37" s="57"/>
      <c r="V37" s="57"/>
      <c r="W37" s="57"/>
      <c r="X37" s="23">
        <v>0</v>
      </c>
      <c r="Y37" s="22">
        <v>4634.3999999999996</v>
      </c>
      <c r="Z37" s="21"/>
      <c r="AA37" s="105">
        <v>19971.067999999999</v>
      </c>
      <c r="AB37" s="106"/>
      <c r="AC37" s="107"/>
      <c r="AD37" s="105">
        <v>4634.4120000000003</v>
      </c>
      <c r="AE37" s="108"/>
      <c r="AF37" s="108"/>
      <c r="AG37" s="109"/>
      <c r="AH37" s="48">
        <f t="shared" si="0"/>
        <v>23.20562926329228</v>
      </c>
      <c r="AI37" s="79">
        <v>8001.04</v>
      </c>
      <c r="AJ37" s="75">
        <f t="shared" si="1"/>
        <v>-3366.6279999999997</v>
      </c>
      <c r="AK37" s="78">
        <f t="shared" si="2"/>
        <v>-42.07737994060772</v>
      </c>
    </row>
    <row r="38" spans="1:37" ht="62.25" customHeight="1">
      <c r="A38" s="20"/>
      <c r="B38" s="55" t="s">
        <v>323</v>
      </c>
      <c r="C38" s="55"/>
      <c r="D38" s="55"/>
      <c r="E38" s="55"/>
      <c r="F38" s="55"/>
      <c r="G38" s="55"/>
      <c r="H38" s="55"/>
      <c r="I38" s="55"/>
      <c r="J38" s="55"/>
      <c r="K38" s="55"/>
      <c r="L38" s="55"/>
      <c r="M38" s="55"/>
      <c r="N38" s="55"/>
      <c r="O38" s="55"/>
      <c r="P38" s="56"/>
      <c r="Q38" s="24" t="s">
        <v>322</v>
      </c>
      <c r="R38" s="131">
        <v>852</v>
      </c>
      <c r="S38" s="57"/>
      <c r="T38" s="57"/>
      <c r="U38" s="57"/>
      <c r="V38" s="57"/>
      <c r="W38" s="57"/>
      <c r="X38" s="23">
        <v>0</v>
      </c>
      <c r="Y38" s="22">
        <v>0.6</v>
      </c>
      <c r="Z38" s="21"/>
      <c r="AA38" s="105">
        <v>0.6</v>
      </c>
      <c r="AB38" s="106"/>
      <c r="AC38" s="107"/>
      <c r="AD38" s="105">
        <v>0.6</v>
      </c>
      <c r="AE38" s="108"/>
      <c r="AF38" s="108"/>
      <c r="AG38" s="109"/>
      <c r="AH38" s="48">
        <f t="shared" si="0"/>
        <v>100</v>
      </c>
      <c r="AI38" s="79">
        <v>0.8</v>
      </c>
      <c r="AJ38" s="75">
        <f t="shared" si="1"/>
        <v>-0.20000000000000007</v>
      </c>
      <c r="AK38" s="78">
        <f t="shared" si="2"/>
        <v>-25.000000000000014</v>
      </c>
    </row>
    <row r="39" spans="1:37" ht="45.75" customHeight="1">
      <c r="A39" s="20"/>
      <c r="B39" s="55" t="s">
        <v>321</v>
      </c>
      <c r="C39" s="55"/>
      <c r="D39" s="55"/>
      <c r="E39" s="55"/>
      <c r="F39" s="55"/>
      <c r="G39" s="55"/>
      <c r="H39" s="55"/>
      <c r="I39" s="55"/>
      <c r="J39" s="55"/>
      <c r="K39" s="55"/>
      <c r="L39" s="55"/>
      <c r="M39" s="55"/>
      <c r="N39" s="55"/>
      <c r="O39" s="55"/>
      <c r="P39" s="56"/>
      <c r="Q39" s="24" t="s">
        <v>320</v>
      </c>
      <c r="R39" s="131">
        <v>243</v>
      </c>
      <c r="S39" s="57"/>
      <c r="T39" s="57"/>
      <c r="U39" s="57"/>
      <c r="V39" s="57"/>
      <c r="W39" s="57"/>
      <c r="X39" s="23">
        <v>0</v>
      </c>
      <c r="Y39" s="22">
        <v>0.5</v>
      </c>
      <c r="Z39" s="21"/>
      <c r="AA39" s="105">
        <v>0.5</v>
      </c>
      <c r="AB39" s="106"/>
      <c r="AC39" s="107"/>
      <c r="AD39" s="105">
        <v>0.5</v>
      </c>
      <c r="AE39" s="108"/>
      <c r="AF39" s="108"/>
      <c r="AG39" s="109"/>
      <c r="AH39" s="48">
        <f t="shared" si="0"/>
        <v>100</v>
      </c>
      <c r="AI39" s="79">
        <v>0</v>
      </c>
      <c r="AJ39" s="75">
        <f t="shared" si="1"/>
        <v>0.5</v>
      </c>
      <c r="AK39" s="78" t="e">
        <f t="shared" si="2"/>
        <v>#DIV/0!</v>
      </c>
    </row>
    <row r="40" spans="1:37" ht="23.25" customHeight="1">
      <c r="A40" s="20"/>
      <c r="B40" s="55" t="s">
        <v>319</v>
      </c>
      <c r="C40" s="55"/>
      <c r="D40" s="55"/>
      <c r="E40" s="55"/>
      <c r="F40" s="55"/>
      <c r="G40" s="55"/>
      <c r="H40" s="55"/>
      <c r="I40" s="55"/>
      <c r="J40" s="55"/>
      <c r="K40" s="55"/>
      <c r="L40" s="55"/>
      <c r="M40" s="55"/>
      <c r="N40" s="55"/>
      <c r="O40" s="55"/>
      <c r="P40" s="56"/>
      <c r="Q40" s="24" t="s">
        <v>318</v>
      </c>
      <c r="R40" s="131" t="s">
        <v>38</v>
      </c>
      <c r="S40" s="57"/>
      <c r="T40" s="57"/>
      <c r="U40" s="57"/>
      <c r="V40" s="57"/>
      <c r="W40" s="57"/>
      <c r="X40" s="23">
        <v>0</v>
      </c>
      <c r="Y40" s="22">
        <v>279771.7</v>
      </c>
      <c r="Z40" s="21"/>
      <c r="AA40" s="105">
        <v>411279.96600000001</v>
      </c>
      <c r="AB40" s="106"/>
      <c r="AC40" s="107"/>
      <c r="AD40" s="105">
        <v>279771.679</v>
      </c>
      <c r="AE40" s="108"/>
      <c r="AF40" s="108"/>
      <c r="AG40" s="109"/>
      <c r="AH40" s="48">
        <f t="shared" si="0"/>
        <v>68.024630939597003</v>
      </c>
      <c r="AI40" s="79">
        <v>433224.02</v>
      </c>
      <c r="AJ40" s="75">
        <f t="shared" si="1"/>
        <v>-153452.34100000001</v>
      </c>
      <c r="AK40" s="78">
        <f t="shared" si="2"/>
        <v>-35.421014051806267</v>
      </c>
    </row>
    <row r="41" spans="1:37" ht="45.75" customHeight="1">
      <c r="A41" s="20"/>
      <c r="B41" s="55" t="s">
        <v>317</v>
      </c>
      <c r="C41" s="55"/>
      <c r="D41" s="55"/>
      <c r="E41" s="55"/>
      <c r="F41" s="55"/>
      <c r="G41" s="55"/>
      <c r="H41" s="55"/>
      <c r="I41" s="55"/>
      <c r="J41" s="55"/>
      <c r="K41" s="55"/>
      <c r="L41" s="55"/>
      <c r="M41" s="55"/>
      <c r="N41" s="55"/>
      <c r="O41" s="55"/>
      <c r="P41" s="56"/>
      <c r="Q41" s="24" t="s">
        <v>308</v>
      </c>
      <c r="R41" s="131">
        <v>111</v>
      </c>
      <c r="S41" s="57"/>
      <c r="T41" s="57"/>
      <c r="U41" s="57"/>
      <c r="V41" s="57"/>
      <c r="W41" s="57"/>
      <c r="X41" s="23">
        <v>0</v>
      </c>
      <c r="Y41" s="22">
        <v>26747.8</v>
      </c>
      <c r="Z41" s="21"/>
      <c r="AA41" s="105">
        <v>33602.800000000003</v>
      </c>
      <c r="AB41" s="106"/>
      <c r="AC41" s="107"/>
      <c r="AD41" s="105">
        <v>26747.787</v>
      </c>
      <c r="AE41" s="108"/>
      <c r="AF41" s="108"/>
      <c r="AG41" s="109"/>
      <c r="AH41" s="48">
        <f t="shared" si="0"/>
        <v>79.599875605604282</v>
      </c>
      <c r="AI41" s="79">
        <v>23007.850999999999</v>
      </c>
      <c r="AJ41" s="75">
        <f t="shared" si="1"/>
        <v>3739.9360000000015</v>
      </c>
      <c r="AK41" s="78">
        <f t="shared" si="2"/>
        <v>16.25504268086577</v>
      </c>
    </row>
    <row r="42" spans="1:37" ht="45.75" customHeight="1">
      <c r="A42" s="20"/>
      <c r="B42" s="55" t="s">
        <v>316</v>
      </c>
      <c r="C42" s="55"/>
      <c r="D42" s="55"/>
      <c r="E42" s="55"/>
      <c r="F42" s="55"/>
      <c r="G42" s="55"/>
      <c r="H42" s="55"/>
      <c r="I42" s="55"/>
      <c r="J42" s="55"/>
      <c r="K42" s="55"/>
      <c r="L42" s="55"/>
      <c r="M42" s="55"/>
      <c r="N42" s="55"/>
      <c r="O42" s="55"/>
      <c r="P42" s="56"/>
      <c r="Q42" s="24" t="s">
        <v>308</v>
      </c>
      <c r="R42" s="131">
        <v>112</v>
      </c>
      <c r="S42" s="57"/>
      <c r="T42" s="57"/>
      <c r="U42" s="57"/>
      <c r="V42" s="57"/>
      <c r="W42" s="57"/>
      <c r="X42" s="23">
        <v>0</v>
      </c>
      <c r="Y42" s="22">
        <v>35.4</v>
      </c>
      <c r="Z42" s="21"/>
      <c r="AA42" s="105">
        <v>41.197000000000003</v>
      </c>
      <c r="AB42" s="106"/>
      <c r="AC42" s="107"/>
      <c r="AD42" s="105">
        <v>35.365000000000002</v>
      </c>
      <c r="AE42" s="108"/>
      <c r="AF42" s="108"/>
      <c r="AG42" s="109"/>
      <c r="AH42" s="48">
        <f t="shared" si="0"/>
        <v>85.843629390489596</v>
      </c>
      <c r="AI42" s="79">
        <v>570.54100000000005</v>
      </c>
      <c r="AJ42" s="75">
        <f t="shared" si="1"/>
        <v>-535.17600000000004</v>
      </c>
      <c r="AK42" s="78">
        <f t="shared" si="2"/>
        <v>-93.801497175487825</v>
      </c>
    </row>
    <row r="43" spans="1:37" ht="57" customHeight="1">
      <c r="A43" s="20"/>
      <c r="B43" s="55" t="s">
        <v>315</v>
      </c>
      <c r="C43" s="55"/>
      <c r="D43" s="55"/>
      <c r="E43" s="55"/>
      <c r="F43" s="55"/>
      <c r="G43" s="55"/>
      <c r="H43" s="55"/>
      <c r="I43" s="55"/>
      <c r="J43" s="55"/>
      <c r="K43" s="55"/>
      <c r="L43" s="55"/>
      <c r="M43" s="55"/>
      <c r="N43" s="55"/>
      <c r="O43" s="55"/>
      <c r="P43" s="56"/>
      <c r="Q43" s="24" t="s">
        <v>308</v>
      </c>
      <c r="R43" s="131">
        <v>119</v>
      </c>
      <c r="S43" s="57"/>
      <c r="T43" s="57"/>
      <c r="U43" s="57"/>
      <c r="V43" s="57"/>
      <c r="W43" s="57"/>
      <c r="X43" s="23">
        <v>0</v>
      </c>
      <c r="Y43" s="22">
        <v>9367.2999999999993</v>
      </c>
      <c r="Z43" s="21"/>
      <c r="AA43" s="105">
        <v>10338.287</v>
      </c>
      <c r="AB43" s="106"/>
      <c r="AC43" s="107"/>
      <c r="AD43" s="105">
        <v>9367.2620000000006</v>
      </c>
      <c r="AE43" s="108"/>
      <c r="AF43" s="108"/>
      <c r="AG43" s="109"/>
      <c r="AH43" s="48">
        <f t="shared" si="0"/>
        <v>90.607486520735975</v>
      </c>
      <c r="AI43" s="79">
        <v>7731.6809999999996</v>
      </c>
      <c r="AJ43" s="75">
        <f t="shared" si="1"/>
        <v>1635.581000000001</v>
      </c>
      <c r="AK43" s="78">
        <f t="shared" si="2"/>
        <v>21.154274212813505</v>
      </c>
    </row>
    <row r="44" spans="1:37" ht="57" customHeight="1">
      <c r="A44" s="20"/>
      <c r="B44" s="55" t="s">
        <v>314</v>
      </c>
      <c r="C44" s="55"/>
      <c r="D44" s="55"/>
      <c r="E44" s="55"/>
      <c r="F44" s="55"/>
      <c r="G44" s="55"/>
      <c r="H44" s="55"/>
      <c r="I44" s="55"/>
      <c r="J44" s="55"/>
      <c r="K44" s="55"/>
      <c r="L44" s="55"/>
      <c r="M44" s="55"/>
      <c r="N44" s="55"/>
      <c r="O44" s="55"/>
      <c r="P44" s="56"/>
      <c r="Q44" s="24" t="s">
        <v>308</v>
      </c>
      <c r="R44" s="131">
        <v>243</v>
      </c>
      <c r="S44" s="57"/>
      <c r="T44" s="57"/>
      <c r="U44" s="57"/>
      <c r="V44" s="57"/>
      <c r="W44" s="57"/>
      <c r="X44" s="23">
        <v>0</v>
      </c>
      <c r="Y44" s="22">
        <v>19.5</v>
      </c>
      <c r="Z44" s="21"/>
      <c r="AA44" s="105">
        <v>19.5</v>
      </c>
      <c r="AB44" s="106"/>
      <c r="AC44" s="107"/>
      <c r="AD44" s="105">
        <v>19.5</v>
      </c>
      <c r="AE44" s="108"/>
      <c r="AF44" s="108"/>
      <c r="AG44" s="109"/>
      <c r="AH44" s="48">
        <f t="shared" si="0"/>
        <v>100</v>
      </c>
      <c r="AI44" s="79">
        <v>0</v>
      </c>
      <c r="AJ44" s="75">
        <f t="shared" si="1"/>
        <v>19.5</v>
      </c>
      <c r="AK44" s="78" t="e">
        <f t="shared" si="2"/>
        <v>#DIV/0!</v>
      </c>
    </row>
    <row r="45" spans="1:37" ht="45.75" customHeight="1">
      <c r="A45" s="20"/>
      <c r="B45" s="55" t="s">
        <v>313</v>
      </c>
      <c r="C45" s="55"/>
      <c r="D45" s="55"/>
      <c r="E45" s="55"/>
      <c r="F45" s="55"/>
      <c r="G45" s="55"/>
      <c r="H45" s="55"/>
      <c r="I45" s="55"/>
      <c r="J45" s="55"/>
      <c r="K45" s="55"/>
      <c r="L45" s="55"/>
      <c r="M45" s="55"/>
      <c r="N45" s="55"/>
      <c r="O45" s="55"/>
      <c r="P45" s="56"/>
      <c r="Q45" s="24" t="s">
        <v>308</v>
      </c>
      <c r="R45" s="131">
        <v>244</v>
      </c>
      <c r="S45" s="57"/>
      <c r="T45" s="57"/>
      <c r="U45" s="57"/>
      <c r="V45" s="57"/>
      <c r="W45" s="57"/>
      <c r="X45" s="23">
        <v>0</v>
      </c>
      <c r="Y45" s="22">
        <v>5062.2</v>
      </c>
      <c r="Z45" s="21"/>
      <c r="AA45" s="105">
        <v>8019.9790000000003</v>
      </c>
      <c r="AB45" s="106"/>
      <c r="AC45" s="107"/>
      <c r="AD45" s="105">
        <v>5062.1589999999997</v>
      </c>
      <c r="AE45" s="108"/>
      <c r="AF45" s="108"/>
      <c r="AG45" s="109"/>
      <c r="AH45" s="48">
        <f t="shared" si="0"/>
        <v>63.119354801303082</v>
      </c>
      <c r="AI45" s="79">
        <v>5543.3190000000004</v>
      </c>
      <c r="AJ45" s="75">
        <f t="shared" si="1"/>
        <v>-481.16000000000076</v>
      </c>
      <c r="AK45" s="78">
        <f t="shared" si="2"/>
        <v>-8.6799983908557437</v>
      </c>
    </row>
    <row r="46" spans="1:37" ht="45.75" customHeight="1">
      <c r="A46" s="20"/>
      <c r="B46" s="55" t="s">
        <v>312</v>
      </c>
      <c r="C46" s="55"/>
      <c r="D46" s="55"/>
      <c r="E46" s="55"/>
      <c r="F46" s="55"/>
      <c r="G46" s="55"/>
      <c r="H46" s="55"/>
      <c r="I46" s="55"/>
      <c r="J46" s="55"/>
      <c r="K46" s="55"/>
      <c r="L46" s="55"/>
      <c r="M46" s="55"/>
      <c r="N46" s="55"/>
      <c r="O46" s="55"/>
      <c r="P46" s="56"/>
      <c r="Q46" s="24" t="s">
        <v>308</v>
      </c>
      <c r="R46" s="131">
        <v>247</v>
      </c>
      <c r="S46" s="57"/>
      <c r="T46" s="57"/>
      <c r="U46" s="57"/>
      <c r="V46" s="57"/>
      <c r="W46" s="57"/>
      <c r="X46" s="23">
        <v>0</v>
      </c>
      <c r="Y46" s="22">
        <v>30438.1</v>
      </c>
      <c r="Z46" s="21"/>
      <c r="AA46" s="105">
        <v>44404.055</v>
      </c>
      <c r="AB46" s="106"/>
      <c r="AC46" s="107"/>
      <c r="AD46" s="105">
        <v>30438.057000000001</v>
      </c>
      <c r="AE46" s="108"/>
      <c r="AF46" s="108"/>
      <c r="AG46" s="109"/>
      <c r="AH46" s="48">
        <f t="shared" si="0"/>
        <v>68.547922030994684</v>
      </c>
      <c r="AI46" s="79">
        <v>34909.311999999998</v>
      </c>
      <c r="AJ46" s="75">
        <f t="shared" si="1"/>
        <v>-4471.2549999999974</v>
      </c>
      <c r="AK46" s="78">
        <f t="shared" si="2"/>
        <v>-12.808201433474252</v>
      </c>
    </row>
    <row r="47" spans="1:37" ht="45.75" customHeight="1">
      <c r="A47" s="20"/>
      <c r="B47" s="55" t="s">
        <v>311</v>
      </c>
      <c r="C47" s="55"/>
      <c r="D47" s="55"/>
      <c r="E47" s="55"/>
      <c r="F47" s="55"/>
      <c r="G47" s="55"/>
      <c r="H47" s="55"/>
      <c r="I47" s="55"/>
      <c r="J47" s="55"/>
      <c r="K47" s="55"/>
      <c r="L47" s="55"/>
      <c r="M47" s="55"/>
      <c r="N47" s="55"/>
      <c r="O47" s="55"/>
      <c r="P47" s="56"/>
      <c r="Q47" s="24" t="s">
        <v>308</v>
      </c>
      <c r="R47" s="131">
        <v>851</v>
      </c>
      <c r="S47" s="57"/>
      <c r="T47" s="57"/>
      <c r="U47" s="57"/>
      <c r="V47" s="57"/>
      <c r="W47" s="57"/>
      <c r="X47" s="23">
        <v>0</v>
      </c>
      <c r="Y47" s="22">
        <v>280.8</v>
      </c>
      <c r="Z47" s="21"/>
      <c r="AA47" s="105">
        <v>409.46199999999999</v>
      </c>
      <c r="AB47" s="106"/>
      <c r="AC47" s="107"/>
      <c r="AD47" s="105">
        <v>280.80900000000003</v>
      </c>
      <c r="AE47" s="108"/>
      <c r="AF47" s="108"/>
      <c r="AG47" s="109"/>
      <c r="AH47" s="48">
        <f t="shared" si="0"/>
        <v>68.579990328772894</v>
      </c>
      <c r="AI47" s="79">
        <v>429.51600000000002</v>
      </c>
      <c r="AJ47" s="75">
        <f t="shared" si="1"/>
        <v>-148.70699999999999</v>
      </c>
      <c r="AK47" s="78">
        <f t="shared" si="2"/>
        <v>-34.621993127147761</v>
      </c>
    </row>
    <row r="48" spans="1:37" ht="45.75" customHeight="1">
      <c r="A48" s="20"/>
      <c r="B48" s="55" t="s">
        <v>310</v>
      </c>
      <c r="C48" s="55"/>
      <c r="D48" s="55"/>
      <c r="E48" s="55"/>
      <c r="F48" s="55"/>
      <c r="G48" s="55"/>
      <c r="H48" s="55"/>
      <c r="I48" s="55"/>
      <c r="J48" s="55"/>
      <c r="K48" s="55"/>
      <c r="L48" s="55"/>
      <c r="M48" s="55"/>
      <c r="N48" s="55"/>
      <c r="O48" s="55"/>
      <c r="P48" s="56"/>
      <c r="Q48" s="24" t="s">
        <v>308</v>
      </c>
      <c r="R48" s="131">
        <v>852</v>
      </c>
      <c r="S48" s="57"/>
      <c r="T48" s="57"/>
      <c r="U48" s="57"/>
      <c r="V48" s="57"/>
      <c r="W48" s="57"/>
      <c r="X48" s="23">
        <v>0</v>
      </c>
      <c r="Y48" s="22">
        <v>202.2</v>
      </c>
      <c r="Z48" s="21"/>
      <c r="AA48" s="105">
        <v>235.94900000000001</v>
      </c>
      <c r="AB48" s="106"/>
      <c r="AC48" s="107"/>
      <c r="AD48" s="105">
        <v>202.22200000000001</v>
      </c>
      <c r="AE48" s="108"/>
      <c r="AF48" s="108"/>
      <c r="AG48" s="109"/>
      <c r="AH48" s="48">
        <f t="shared" si="0"/>
        <v>85.705809306248383</v>
      </c>
      <c r="AI48" s="79">
        <v>140.553</v>
      </c>
      <c r="AJ48" s="75">
        <f t="shared" si="1"/>
        <v>61.669000000000011</v>
      </c>
      <c r="AK48" s="78">
        <f t="shared" si="2"/>
        <v>43.875975610623755</v>
      </c>
    </row>
    <row r="49" spans="1:37" ht="45.75" customHeight="1">
      <c r="A49" s="20"/>
      <c r="B49" s="55" t="s">
        <v>309</v>
      </c>
      <c r="C49" s="55"/>
      <c r="D49" s="55"/>
      <c r="E49" s="55"/>
      <c r="F49" s="55"/>
      <c r="G49" s="55"/>
      <c r="H49" s="55"/>
      <c r="I49" s="55"/>
      <c r="J49" s="55"/>
      <c r="K49" s="55"/>
      <c r="L49" s="55"/>
      <c r="M49" s="55"/>
      <c r="N49" s="55"/>
      <c r="O49" s="55"/>
      <c r="P49" s="56"/>
      <c r="Q49" s="24" t="s">
        <v>308</v>
      </c>
      <c r="R49" s="131">
        <v>853</v>
      </c>
      <c r="S49" s="57"/>
      <c r="T49" s="57"/>
      <c r="U49" s="57"/>
      <c r="V49" s="57"/>
      <c r="W49" s="57"/>
      <c r="X49" s="23">
        <v>0</v>
      </c>
      <c r="Y49" s="22">
        <v>132.80000000000001</v>
      </c>
      <c r="Z49" s="21"/>
      <c r="AA49" s="105">
        <v>163.65600000000001</v>
      </c>
      <c r="AB49" s="106"/>
      <c r="AC49" s="107"/>
      <c r="AD49" s="105">
        <v>132.80500000000001</v>
      </c>
      <c r="AE49" s="108"/>
      <c r="AF49" s="108"/>
      <c r="AG49" s="109"/>
      <c r="AH49" s="48">
        <f t="shared" si="0"/>
        <v>81.148873246321557</v>
      </c>
      <c r="AI49" s="79">
        <v>282.08499999999998</v>
      </c>
      <c r="AJ49" s="75">
        <f t="shared" si="1"/>
        <v>-149.27999999999997</v>
      </c>
      <c r="AK49" s="78">
        <f t="shared" si="2"/>
        <v>-52.920219082900537</v>
      </c>
    </row>
    <row r="50" spans="1:37" ht="34.5" customHeight="1">
      <c r="A50" s="20"/>
      <c r="B50" s="55" t="s">
        <v>307</v>
      </c>
      <c r="C50" s="55"/>
      <c r="D50" s="55"/>
      <c r="E50" s="55"/>
      <c r="F50" s="55"/>
      <c r="G50" s="55"/>
      <c r="H50" s="55"/>
      <c r="I50" s="55"/>
      <c r="J50" s="55"/>
      <c r="K50" s="55"/>
      <c r="L50" s="55"/>
      <c r="M50" s="55"/>
      <c r="N50" s="55"/>
      <c r="O50" s="55"/>
      <c r="P50" s="56"/>
      <c r="Q50" s="24" t="s">
        <v>302</v>
      </c>
      <c r="R50" s="131">
        <v>111</v>
      </c>
      <c r="S50" s="57"/>
      <c r="T50" s="57"/>
      <c r="U50" s="57"/>
      <c r="V50" s="57"/>
      <c r="W50" s="57"/>
      <c r="X50" s="23">
        <v>0</v>
      </c>
      <c r="Y50" s="22">
        <v>611.6</v>
      </c>
      <c r="Z50" s="21"/>
      <c r="AA50" s="105">
        <v>706.94200000000001</v>
      </c>
      <c r="AB50" s="106"/>
      <c r="AC50" s="107"/>
      <c r="AD50" s="105">
        <v>611.58299999999997</v>
      </c>
      <c r="AE50" s="108"/>
      <c r="AF50" s="108"/>
      <c r="AG50" s="109"/>
      <c r="AH50" s="48">
        <f t="shared" si="0"/>
        <v>86.511057484206617</v>
      </c>
      <c r="AI50" s="79">
        <v>537.952</v>
      </c>
      <c r="AJ50" s="75">
        <f t="shared" si="1"/>
        <v>73.630999999999972</v>
      </c>
      <c r="AK50" s="78">
        <f t="shared" si="2"/>
        <v>13.687280649574674</v>
      </c>
    </row>
    <row r="51" spans="1:37" ht="57" customHeight="1">
      <c r="A51" s="20"/>
      <c r="B51" s="55" t="s">
        <v>306</v>
      </c>
      <c r="C51" s="55"/>
      <c r="D51" s="55"/>
      <c r="E51" s="55"/>
      <c r="F51" s="55"/>
      <c r="G51" s="55"/>
      <c r="H51" s="55"/>
      <c r="I51" s="55"/>
      <c r="J51" s="55"/>
      <c r="K51" s="55"/>
      <c r="L51" s="55"/>
      <c r="M51" s="55"/>
      <c r="N51" s="55"/>
      <c r="O51" s="55"/>
      <c r="P51" s="56"/>
      <c r="Q51" s="24" t="s">
        <v>302</v>
      </c>
      <c r="R51" s="131">
        <v>119</v>
      </c>
      <c r="S51" s="57"/>
      <c r="T51" s="57"/>
      <c r="U51" s="57"/>
      <c r="V51" s="57"/>
      <c r="W51" s="57"/>
      <c r="X51" s="23">
        <v>0</v>
      </c>
      <c r="Y51" s="22">
        <v>196.6</v>
      </c>
      <c r="Z51" s="21"/>
      <c r="AA51" s="105">
        <v>219.96600000000001</v>
      </c>
      <c r="AB51" s="106"/>
      <c r="AC51" s="107"/>
      <c r="AD51" s="105">
        <v>196.59700000000001</v>
      </c>
      <c r="AE51" s="108"/>
      <c r="AF51" s="108"/>
      <c r="AG51" s="109"/>
      <c r="AH51" s="48">
        <f t="shared" si="0"/>
        <v>89.376085395015593</v>
      </c>
      <c r="AI51" s="79">
        <v>164.68299999999999</v>
      </c>
      <c r="AJ51" s="75">
        <f t="shared" si="1"/>
        <v>31.914000000000016</v>
      </c>
      <c r="AK51" s="78">
        <f t="shared" si="2"/>
        <v>19.379049446512411</v>
      </c>
    </row>
    <row r="52" spans="1:37" ht="34.5" customHeight="1">
      <c r="A52" s="20"/>
      <c r="B52" s="55" t="s">
        <v>305</v>
      </c>
      <c r="C52" s="55"/>
      <c r="D52" s="55"/>
      <c r="E52" s="55"/>
      <c r="F52" s="55"/>
      <c r="G52" s="55"/>
      <c r="H52" s="55"/>
      <c r="I52" s="55"/>
      <c r="J52" s="55"/>
      <c r="K52" s="55"/>
      <c r="L52" s="55"/>
      <c r="M52" s="55"/>
      <c r="N52" s="55"/>
      <c r="O52" s="55"/>
      <c r="P52" s="56"/>
      <c r="Q52" s="24" t="s">
        <v>302</v>
      </c>
      <c r="R52" s="131">
        <v>244</v>
      </c>
      <c r="S52" s="57"/>
      <c r="T52" s="57"/>
      <c r="U52" s="57"/>
      <c r="V52" s="57"/>
      <c r="W52" s="57"/>
      <c r="X52" s="23">
        <v>0</v>
      </c>
      <c r="Y52" s="22">
        <v>90.8</v>
      </c>
      <c r="Z52" s="21"/>
      <c r="AA52" s="105">
        <v>232.75299999999999</v>
      </c>
      <c r="AB52" s="106"/>
      <c r="AC52" s="107"/>
      <c r="AD52" s="105">
        <v>90.799000000000007</v>
      </c>
      <c r="AE52" s="108"/>
      <c r="AF52" s="108"/>
      <c r="AG52" s="109"/>
      <c r="AH52" s="48">
        <f t="shared" si="0"/>
        <v>39.010882781317541</v>
      </c>
      <c r="AI52" s="79">
        <v>123.928</v>
      </c>
      <c r="AJ52" s="75">
        <f t="shared" si="1"/>
        <v>-33.128999999999991</v>
      </c>
      <c r="AK52" s="78">
        <f t="shared" si="2"/>
        <v>-26.732457556000256</v>
      </c>
    </row>
    <row r="53" spans="1:37" ht="34.5" customHeight="1">
      <c r="A53" s="20"/>
      <c r="B53" s="55" t="s">
        <v>304</v>
      </c>
      <c r="C53" s="55"/>
      <c r="D53" s="55"/>
      <c r="E53" s="55"/>
      <c r="F53" s="55"/>
      <c r="G53" s="55"/>
      <c r="H53" s="55"/>
      <c r="I53" s="55"/>
      <c r="J53" s="55"/>
      <c r="K53" s="55"/>
      <c r="L53" s="55"/>
      <c r="M53" s="55"/>
      <c r="N53" s="55"/>
      <c r="O53" s="55"/>
      <c r="P53" s="56"/>
      <c r="Q53" s="24" t="s">
        <v>302</v>
      </c>
      <c r="R53" s="131">
        <v>247</v>
      </c>
      <c r="S53" s="57"/>
      <c r="T53" s="57"/>
      <c r="U53" s="57"/>
      <c r="V53" s="57"/>
      <c r="W53" s="57"/>
      <c r="X53" s="23">
        <v>0</v>
      </c>
      <c r="Y53" s="22">
        <v>987.6</v>
      </c>
      <c r="Z53" s="21"/>
      <c r="AA53" s="105">
        <v>1245.02</v>
      </c>
      <c r="AB53" s="106"/>
      <c r="AC53" s="107"/>
      <c r="AD53" s="105">
        <v>987.63800000000003</v>
      </c>
      <c r="AE53" s="108"/>
      <c r="AF53" s="108"/>
      <c r="AG53" s="109"/>
      <c r="AH53" s="48">
        <f t="shared" si="0"/>
        <v>79.327079083066948</v>
      </c>
      <c r="AI53" s="79">
        <v>1052.116</v>
      </c>
      <c r="AJ53" s="75">
        <f t="shared" si="1"/>
        <v>-64.477999999999952</v>
      </c>
      <c r="AK53" s="78">
        <f t="shared" si="2"/>
        <v>-6.1284116960487154</v>
      </c>
    </row>
    <row r="54" spans="1:37" ht="34.5" customHeight="1">
      <c r="A54" s="20"/>
      <c r="B54" s="55" t="s">
        <v>303</v>
      </c>
      <c r="C54" s="55"/>
      <c r="D54" s="55"/>
      <c r="E54" s="55"/>
      <c r="F54" s="55"/>
      <c r="G54" s="55"/>
      <c r="H54" s="55"/>
      <c r="I54" s="55"/>
      <c r="J54" s="55"/>
      <c r="K54" s="55"/>
      <c r="L54" s="55"/>
      <c r="M54" s="55"/>
      <c r="N54" s="55"/>
      <c r="O54" s="55"/>
      <c r="P54" s="56"/>
      <c r="Q54" s="24" t="s">
        <v>302</v>
      </c>
      <c r="R54" s="131">
        <v>853</v>
      </c>
      <c r="S54" s="57"/>
      <c r="T54" s="57"/>
      <c r="U54" s="57"/>
      <c r="V54" s="57"/>
      <c r="W54" s="57"/>
      <c r="X54" s="23">
        <v>0</v>
      </c>
      <c r="Y54" s="22">
        <v>100</v>
      </c>
      <c r="Z54" s="21"/>
      <c r="AA54" s="105">
        <v>100.027</v>
      </c>
      <c r="AB54" s="106"/>
      <c r="AC54" s="107"/>
      <c r="AD54" s="105">
        <v>100.027</v>
      </c>
      <c r="AE54" s="108"/>
      <c r="AF54" s="108"/>
      <c r="AG54" s="109"/>
      <c r="AH54" s="48">
        <f t="shared" si="0"/>
        <v>100</v>
      </c>
      <c r="AI54" s="79">
        <v>15.744</v>
      </c>
      <c r="AJ54" s="75">
        <f t="shared" si="1"/>
        <v>84.283000000000001</v>
      </c>
      <c r="AK54" s="78">
        <f t="shared" si="2"/>
        <v>535.33409552845535</v>
      </c>
    </row>
    <row r="55" spans="1:37" ht="90.75" customHeight="1">
      <c r="A55" s="20"/>
      <c r="B55" s="55" t="s">
        <v>301</v>
      </c>
      <c r="C55" s="55"/>
      <c r="D55" s="55"/>
      <c r="E55" s="55"/>
      <c r="F55" s="55"/>
      <c r="G55" s="55"/>
      <c r="H55" s="55"/>
      <c r="I55" s="55"/>
      <c r="J55" s="55"/>
      <c r="K55" s="55"/>
      <c r="L55" s="55"/>
      <c r="M55" s="55"/>
      <c r="N55" s="55"/>
      <c r="O55" s="55"/>
      <c r="P55" s="56"/>
      <c r="Q55" s="24" t="s">
        <v>297</v>
      </c>
      <c r="R55" s="131">
        <v>111</v>
      </c>
      <c r="S55" s="57"/>
      <c r="T55" s="57"/>
      <c r="U55" s="57"/>
      <c r="V55" s="57"/>
      <c r="W55" s="57"/>
      <c r="X55" s="23">
        <v>0</v>
      </c>
      <c r="Y55" s="22">
        <v>118726.2</v>
      </c>
      <c r="Z55" s="21"/>
      <c r="AA55" s="105">
        <v>159078.76800000001</v>
      </c>
      <c r="AB55" s="106"/>
      <c r="AC55" s="107"/>
      <c r="AD55" s="105">
        <v>118726.17600000001</v>
      </c>
      <c r="AE55" s="108"/>
      <c r="AF55" s="108"/>
      <c r="AG55" s="109"/>
      <c r="AH55" s="48">
        <f t="shared" si="0"/>
        <v>74.633577750614705</v>
      </c>
      <c r="AI55" s="79">
        <v>102390.34</v>
      </c>
      <c r="AJ55" s="75">
        <f t="shared" si="1"/>
        <v>16335.83600000001</v>
      </c>
      <c r="AK55" s="78">
        <f t="shared" si="2"/>
        <v>15.95446992362757</v>
      </c>
    </row>
    <row r="56" spans="1:37" ht="102" customHeight="1">
      <c r="A56" s="20"/>
      <c r="B56" s="55" t="s">
        <v>300</v>
      </c>
      <c r="C56" s="55"/>
      <c r="D56" s="55"/>
      <c r="E56" s="55"/>
      <c r="F56" s="55"/>
      <c r="G56" s="55"/>
      <c r="H56" s="55"/>
      <c r="I56" s="55"/>
      <c r="J56" s="55"/>
      <c r="K56" s="55"/>
      <c r="L56" s="55"/>
      <c r="M56" s="55"/>
      <c r="N56" s="55"/>
      <c r="O56" s="55"/>
      <c r="P56" s="56"/>
      <c r="Q56" s="24" t="s">
        <v>297</v>
      </c>
      <c r="R56" s="131">
        <v>112</v>
      </c>
      <c r="S56" s="57"/>
      <c r="T56" s="57"/>
      <c r="U56" s="57"/>
      <c r="V56" s="57"/>
      <c r="W56" s="57"/>
      <c r="X56" s="23">
        <v>0</v>
      </c>
      <c r="Y56" s="22">
        <v>117.9</v>
      </c>
      <c r="Z56" s="21"/>
      <c r="AA56" s="105">
        <v>117.92100000000001</v>
      </c>
      <c r="AB56" s="106"/>
      <c r="AC56" s="107"/>
      <c r="AD56" s="105">
        <v>117.92100000000001</v>
      </c>
      <c r="AE56" s="108"/>
      <c r="AF56" s="108"/>
      <c r="AG56" s="109"/>
      <c r="AH56" s="48">
        <f t="shared" si="0"/>
        <v>100</v>
      </c>
      <c r="AI56" s="79">
        <v>28.38</v>
      </c>
      <c r="AJ56" s="75">
        <f t="shared" si="1"/>
        <v>89.541000000000011</v>
      </c>
      <c r="AK56" s="78">
        <f t="shared" si="2"/>
        <v>315.50739957716701</v>
      </c>
    </row>
    <row r="57" spans="1:37" ht="113.25" customHeight="1">
      <c r="A57" s="20"/>
      <c r="B57" s="55" t="s">
        <v>299</v>
      </c>
      <c r="C57" s="55"/>
      <c r="D57" s="55"/>
      <c r="E57" s="55"/>
      <c r="F57" s="55"/>
      <c r="G57" s="55"/>
      <c r="H57" s="55"/>
      <c r="I57" s="55"/>
      <c r="J57" s="55"/>
      <c r="K57" s="55"/>
      <c r="L57" s="55"/>
      <c r="M57" s="55"/>
      <c r="N57" s="55"/>
      <c r="O57" s="55"/>
      <c r="P57" s="56"/>
      <c r="Q57" s="24" t="s">
        <v>297</v>
      </c>
      <c r="R57" s="131">
        <v>119</v>
      </c>
      <c r="S57" s="57"/>
      <c r="T57" s="57"/>
      <c r="U57" s="57"/>
      <c r="V57" s="57"/>
      <c r="W57" s="57"/>
      <c r="X57" s="23">
        <v>0</v>
      </c>
      <c r="Y57" s="22">
        <v>34294.400000000001</v>
      </c>
      <c r="Z57" s="21"/>
      <c r="AA57" s="105">
        <v>65556.394</v>
      </c>
      <c r="AB57" s="106"/>
      <c r="AC57" s="107"/>
      <c r="AD57" s="105">
        <v>34294.44</v>
      </c>
      <c r="AE57" s="108"/>
      <c r="AF57" s="108"/>
      <c r="AG57" s="109"/>
      <c r="AH57" s="48">
        <f t="shared" si="0"/>
        <v>52.312883469459905</v>
      </c>
      <c r="AI57" s="79">
        <v>32517.435000000001</v>
      </c>
      <c r="AJ57" s="75">
        <f t="shared" si="1"/>
        <v>1777.005000000001</v>
      </c>
      <c r="AK57" s="78">
        <f t="shared" si="2"/>
        <v>5.4647760501404861</v>
      </c>
    </row>
    <row r="58" spans="1:37" ht="102" customHeight="1">
      <c r="A58" s="20"/>
      <c r="B58" s="55" t="s">
        <v>298</v>
      </c>
      <c r="C58" s="55"/>
      <c r="D58" s="55"/>
      <c r="E58" s="55"/>
      <c r="F58" s="55"/>
      <c r="G58" s="55"/>
      <c r="H58" s="55"/>
      <c r="I58" s="55"/>
      <c r="J58" s="55"/>
      <c r="K58" s="55"/>
      <c r="L58" s="55"/>
      <c r="M58" s="55"/>
      <c r="N58" s="55"/>
      <c r="O58" s="55"/>
      <c r="P58" s="56"/>
      <c r="Q58" s="24" t="s">
        <v>297</v>
      </c>
      <c r="R58" s="131">
        <v>244</v>
      </c>
      <c r="S58" s="57"/>
      <c r="T58" s="57"/>
      <c r="U58" s="57"/>
      <c r="V58" s="57"/>
      <c r="W58" s="57"/>
      <c r="X58" s="23">
        <v>0</v>
      </c>
      <c r="Y58" s="22">
        <v>7031.3</v>
      </c>
      <c r="Z58" s="21"/>
      <c r="AA58" s="105">
        <v>9754.4509999999991</v>
      </c>
      <c r="AB58" s="106"/>
      <c r="AC58" s="107"/>
      <c r="AD58" s="105">
        <v>7031.2910000000002</v>
      </c>
      <c r="AE58" s="108"/>
      <c r="AF58" s="108"/>
      <c r="AG58" s="109"/>
      <c r="AH58" s="48">
        <f t="shared" si="0"/>
        <v>72.082898360963625</v>
      </c>
      <c r="AI58" s="79">
        <v>9951.7960000000003</v>
      </c>
      <c r="AJ58" s="75">
        <f t="shared" si="1"/>
        <v>-2920.5050000000001</v>
      </c>
      <c r="AK58" s="78">
        <f t="shared" si="2"/>
        <v>-29.34651192608851</v>
      </c>
    </row>
    <row r="59" spans="1:37" ht="23.25" customHeight="1">
      <c r="A59" s="20"/>
      <c r="B59" s="55" t="s">
        <v>296</v>
      </c>
      <c r="C59" s="55"/>
      <c r="D59" s="55"/>
      <c r="E59" s="55"/>
      <c r="F59" s="55"/>
      <c r="G59" s="55"/>
      <c r="H59" s="55"/>
      <c r="I59" s="55"/>
      <c r="J59" s="55"/>
      <c r="K59" s="55"/>
      <c r="L59" s="55"/>
      <c r="M59" s="55"/>
      <c r="N59" s="55"/>
      <c r="O59" s="55"/>
      <c r="P59" s="56"/>
      <c r="Q59" s="24" t="s">
        <v>294</v>
      </c>
      <c r="R59" s="131">
        <v>111</v>
      </c>
      <c r="S59" s="57"/>
      <c r="T59" s="57"/>
      <c r="U59" s="57"/>
      <c r="V59" s="57"/>
      <c r="W59" s="57"/>
      <c r="X59" s="23">
        <v>0</v>
      </c>
      <c r="Y59" s="22">
        <v>2667.5</v>
      </c>
      <c r="Z59" s="21"/>
      <c r="AA59" s="105">
        <v>2959.652</v>
      </c>
      <c r="AB59" s="106"/>
      <c r="AC59" s="107"/>
      <c r="AD59" s="105">
        <v>2667.482</v>
      </c>
      <c r="AE59" s="108"/>
      <c r="AF59" s="108"/>
      <c r="AG59" s="109"/>
      <c r="AH59" s="48">
        <f t="shared" si="0"/>
        <v>90.128231292057308</v>
      </c>
      <c r="AI59" s="79">
        <v>712.41899999999998</v>
      </c>
      <c r="AJ59" s="75">
        <f t="shared" si="1"/>
        <v>1955.0630000000001</v>
      </c>
      <c r="AK59" s="78">
        <f t="shared" si="2"/>
        <v>274.42600492126121</v>
      </c>
    </row>
    <row r="60" spans="1:37" ht="34.5" customHeight="1">
      <c r="A60" s="20"/>
      <c r="B60" s="55" t="s">
        <v>295</v>
      </c>
      <c r="C60" s="55"/>
      <c r="D60" s="55"/>
      <c r="E60" s="55"/>
      <c r="F60" s="55"/>
      <c r="G60" s="55"/>
      <c r="H60" s="55"/>
      <c r="I60" s="55"/>
      <c r="J60" s="55"/>
      <c r="K60" s="55"/>
      <c r="L60" s="55"/>
      <c r="M60" s="55"/>
      <c r="N60" s="55"/>
      <c r="O60" s="55"/>
      <c r="P60" s="56"/>
      <c r="Q60" s="24" t="s">
        <v>294</v>
      </c>
      <c r="R60" s="131">
        <v>244</v>
      </c>
      <c r="S60" s="57"/>
      <c r="T60" s="57"/>
      <c r="U60" s="57"/>
      <c r="V60" s="57"/>
      <c r="W60" s="57"/>
      <c r="X60" s="23">
        <v>0</v>
      </c>
      <c r="Y60" s="22">
        <v>4391.1000000000004</v>
      </c>
      <c r="Z60" s="21"/>
      <c r="AA60" s="105">
        <v>8343.348</v>
      </c>
      <c r="AB60" s="106"/>
      <c r="AC60" s="107"/>
      <c r="AD60" s="105">
        <v>4391.1279999999997</v>
      </c>
      <c r="AE60" s="108"/>
      <c r="AF60" s="108"/>
      <c r="AG60" s="109"/>
      <c r="AH60" s="48">
        <f t="shared" si="0"/>
        <v>52.630287026263311</v>
      </c>
      <c r="AI60" s="79">
        <v>4109.5230000000001</v>
      </c>
      <c r="AJ60" s="75">
        <f t="shared" si="1"/>
        <v>281.60499999999956</v>
      </c>
      <c r="AK60" s="78">
        <f t="shared" si="2"/>
        <v>6.8524984529834541</v>
      </c>
    </row>
    <row r="61" spans="1:37" ht="23.25" customHeight="1">
      <c r="A61" s="20"/>
      <c r="B61" s="55" t="s">
        <v>293</v>
      </c>
      <c r="C61" s="55"/>
      <c r="D61" s="55"/>
      <c r="E61" s="55"/>
      <c r="F61" s="55"/>
      <c r="G61" s="55"/>
      <c r="H61" s="55"/>
      <c r="I61" s="55"/>
      <c r="J61" s="55"/>
      <c r="K61" s="55"/>
      <c r="L61" s="55"/>
      <c r="M61" s="55"/>
      <c r="N61" s="55"/>
      <c r="O61" s="55"/>
      <c r="P61" s="56"/>
      <c r="Q61" s="24" t="s">
        <v>291</v>
      </c>
      <c r="R61" s="131">
        <v>111</v>
      </c>
      <c r="S61" s="57"/>
      <c r="T61" s="57"/>
      <c r="U61" s="57"/>
      <c r="V61" s="57"/>
      <c r="W61" s="57"/>
      <c r="X61" s="23">
        <v>0</v>
      </c>
      <c r="Y61" s="22">
        <v>13632.9</v>
      </c>
      <c r="Z61" s="21"/>
      <c r="AA61" s="105">
        <v>22272.89</v>
      </c>
      <c r="AB61" s="106"/>
      <c r="AC61" s="107"/>
      <c r="AD61" s="105">
        <v>13632.949000000001</v>
      </c>
      <c r="AE61" s="108"/>
      <c r="AF61" s="108"/>
      <c r="AG61" s="109"/>
      <c r="AH61" s="48">
        <f t="shared" si="0"/>
        <v>61.208711577168486</v>
      </c>
      <c r="AI61" s="79">
        <v>9534.7289999999994</v>
      </c>
      <c r="AJ61" s="75">
        <f t="shared" si="1"/>
        <v>4098.2200000000012</v>
      </c>
      <c r="AK61" s="78">
        <f t="shared" si="2"/>
        <v>42.982029169366029</v>
      </c>
    </row>
    <row r="62" spans="1:37" ht="34.5" customHeight="1">
      <c r="A62" s="20"/>
      <c r="B62" s="55" t="s">
        <v>292</v>
      </c>
      <c r="C62" s="55"/>
      <c r="D62" s="55"/>
      <c r="E62" s="55"/>
      <c r="F62" s="55"/>
      <c r="G62" s="55"/>
      <c r="H62" s="55"/>
      <c r="I62" s="55"/>
      <c r="J62" s="55"/>
      <c r="K62" s="55"/>
      <c r="L62" s="55"/>
      <c r="M62" s="55"/>
      <c r="N62" s="55"/>
      <c r="O62" s="55"/>
      <c r="P62" s="56"/>
      <c r="Q62" s="24" t="s">
        <v>291</v>
      </c>
      <c r="R62" s="131">
        <v>119</v>
      </c>
      <c r="S62" s="57"/>
      <c r="T62" s="57"/>
      <c r="U62" s="57"/>
      <c r="V62" s="57"/>
      <c r="W62" s="57"/>
      <c r="X62" s="23">
        <v>0</v>
      </c>
      <c r="Y62" s="22">
        <v>4208.8999999999996</v>
      </c>
      <c r="Z62" s="21"/>
      <c r="AA62" s="105">
        <v>9152.41</v>
      </c>
      <c r="AB62" s="106"/>
      <c r="AC62" s="107"/>
      <c r="AD62" s="105">
        <v>4208.87</v>
      </c>
      <c r="AE62" s="108"/>
      <c r="AF62" s="108"/>
      <c r="AG62" s="109"/>
      <c r="AH62" s="48">
        <f t="shared" si="0"/>
        <v>45.98646695242018</v>
      </c>
      <c r="AI62" s="79">
        <v>2889.8130000000001</v>
      </c>
      <c r="AJ62" s="75">
        <f t="shared" si="1"/>
        <v>1319.0569999999998</v>
      </c>
      <c r="AK62" s="78">
        <f t="shared" si="2"/>
        <v>45.645064230799704</v>
      </c>
    </row>
    <row r="63" spans="1:37" ht="34.5" customHeight="1">
      <c r="A63" s="20"/>
      <c r="B63" s="55" t="s">
        <v>290</v>
      </c>
      <c r="C63" s="55"/>
      <c r="D63" s="55"/>
      <c r="E63" s="55"/>
      <c r="F63" s="55"/>
      <c r="G63" s="55"/>
      <c r="H63" s="55"/>
      <c r="I63" s="55"/>
      <c r="J63" s="55"/>
      <c r="K63" s="55"/>
      <c r="L63" s="55"/>
      <c r="M63" s="55"/>
      <c r="N63" s="55"/>
      <c r="O63" s="55"/>
      <c r="P63" s="56"/>
      <c r="Q63" s="24" t="s">
        <v>289</v>
      </c>
      <c r="R63" s="131">
        <v>244</v>
      </c>
      <c r="S63" s="57"/>
      <c r="T63" s="57"/>
      <c r="U63" s="57"/>
      <c r="V63" s="57"/>
      <c r="W63" s="57"/>
      <c r="X63" s="23">
        <v>0</v>
      </c>
      <c r="Y63" s="22">
        <v>336.5</v>
      </c>
      <c r="Z63" s="21"/>
      <c r="AA63" s="105">
        <v>595</v>
      </c>
      <c r="AB63" s="106"/>
      <c r="AC63" s="107"/>
      <c r="AD63" s="105">
        <v>336.45800000000003</v>
      </c>
      <c r="AE63" s="108"/>
      <c r="AF63" s="108"/>
      <c r="AG63" s="109"/>
      <c r="AH63" s="48">
        <f t="shared" si="0"/>
        <v>56.547563025210088</v>
      </c>
      <c r="AI63" s="79">
        <v>0</v>
      </c>
      <c r="AJ63" s="75">
        <f t="shared" si="1"/>
        <v>336.45800000000003</v>
      </c>
      <c r="AK63" s="78" t="e">
        <f t="shared" si="2"/>
        <v>#DIV/0!</v>
      </c>
    </row>
    <row r="64" spans="1:37" ht="57" customHeight="1">
      <c r="A64" s="20"/>
      <c r="B64" s="55" t="s">
        <v>288</v>
      </c>
      <c r="C64" s="55"/>
      <c r="D64" s="55"/>
      <c r="E64" s="55"/>
      <c r="F64" s="55"/>
      <c r="G64" s="55"/>
      <c r="H64" s="55"/>
      <c r="I64" s="55"/>
      <c r="J64" s="55"/>
      <c r="K64" s="55"/>
      <c r="L64" s="55"/>
      <c r="M64" s="55"/>
      <c r="N64" s="55"/>
      <c r="O64" s="55"/>
      <c r="P64" s="56"/>
      <c r="Q64" s="24" t="s">
        <v>287</v>
      </c>
      <c r="R64" s="131">
        <v>243</v>
      </c>
      <c r="S64" s="57"/>
      <c r="T64" s="57"/>
      <c r="U64" s="57"/>
      <c r="V64" s="57"/>
      <c r="W64" s="57"/>
      <c r="X64" s="23">
        <v>0</v>
      </c>
      <c r="Y64" s="22">
        <v>0</v>
      </c>
      <c r="Z64" s="21"/>
      <c r="AA64" s="105">
        <v>2</v>
      </c>
      <c r="AB64" s="106"/>
      <c r="AC64" s="107"/>
      <c r="AD64" s="105">
        <v>0</v>
      </c>
      <c r="AE64" s="108"/>
      <c r="AF64" s="108"/>
      <c r="AG64" s="109"/>
      <c r="AH64" s="48">
        <f t="shared" si="0"/>
        <v>0</v>
      </c>
      <c r="AI64" s="79">
        <v>0</v>
      </c>
      <c r="AJ64" s="75">
        <f t="shared" si="1"/>
        <v>0</v>
      </c>
      <c r="AK64" s="78" t="e">
        <f t="shared" si="2"/>
        <v>#DIV/0!</v>
      </c>
    </row>
    <row r="65" spans="1:37" ht="45.75" customHeight="1">
      <c r="A65" s="20"/>
      <c r="B65" s="55" t="s">
        <v>284</v>
      </c>
      <c r="C65" s="55"/>
      <c r="D65" s="55"/>
      <c r="E65" s="55"/>
      <c r="F65" s="55"/>
      <c r="G65" s="55"/>
      <c r="H65" s="55"/>
      <c r="I65" s="55"/>
      <c r="J65" s="55"/>
      <c r="K65" s="55"/>
      <c r="L65" s="55"/>
      <c r="M65" s="55"/>
      <c r="N65" s="55"/>
      <c r="O65" s="55"/>
      <c r="P65" s="56"/>
      <c r="Q65" s="24" t="s">
        <v>285</v>
      </c>
      <c r="R65" s="131">
        <v>243</v>
      </c>
      <c r="S65" s="57"/>
      <c r="T65" s="57"/>
      <c r="U65" s="57"/>
      <c r="V65" s="57"/>
      <c r="W65" s="57"/>
      <c r="X65" s="23">
        <v>0</v>
      </c>
      <c r="Y65" s="22">
        <v>20051.5</v>
      </c>
      <c r="Z65" s="21"/>
      <c r="AA65" s="105">
        <v>23991.861000000001</v>
      </c>
      <c r="AB65" s="106"/>
      <c r="AC65" s="107"/>
      <c r="AD65" s="105">
        <v>20051.48</v>
      </c>
      <c r="AE65" s="108"/>
      <c r="AF65" s="108"/>
      <c r="AG65" s="109"/>
      <c r="AH65" s="48">
        <f t="shared" si="0"/>
        <v>83.576176104054611</v>
      </c>
      <c r="AI65" s="79">
        <v>162306.03599999999</v>
      </c>
      <c r="AJ65" s="75">
        <f t="shared" si="1"/>
        <v>-142254.55599999998</v>
      </c>
      <c r="AK65" s="78">
        <f t="shared" si="2"/>
        <v>-87.645881512379489</v>
      </c>
    </row>
    <row r="66" spans="1:37" ht="34.5" customHeight="1">
      <c r="A66" s="20"/>
      <c r="B66" s="55" t="s">
        <v>286</v>
      </c>
      <c r="C66" s="55"/>
      <c r="D66" s="55"/>
      <c r="E66" s="55"/>
      <c r="F66" s="55"/>
      <c r="G66" s="55"/>
      <c r="H66" s="55"/>
      <c r="I66" s="55"/>
      <c r="J66" s="55"/>
      <c r="K66" s="55"/>
      <c r="L66" s="55"/>
      <c r="M66" s="55"/>
      <c r="N66" s="55"/>
      <c r="O66" s="55"/>
      <c r="P66" s="56"/>
      <c r="Q66" s="24" t="s">
        <v>285</v>
      </c>
      <c r="R66" s="131">
        <v>244</v>
      </c>
      <c r="S66" s="57"/>
      <c r="T66" s="57"/>
      <c r="U66" s="57"/>
      <c r="V66" s="57"/>
      <c r="W66" s="57"/>
      <c r="X66" s="23">
        <v>0</v>
      </c>
      <c r="Y66" s="22">
        <v>0</v>
      </c>
      <c r="Z66" s="21"/>
      <c r="AA66" s="105">
        <v>8933.5759999999991</v>
      </c>
      <c r="AB66" s="106"/>
      <c r="AC66" s="107"/>
      <c r="AD66" s="105">
        <v>0</v>
      </c>
      <c r="AE66" s="108"/>
      <c r="AF66" s="108"/>
      <c r="AG66" s="109"/>
      <c r="AH66" s="48">
        <f t="shared" si="0"/>
        <v>0</v>
      </c>
      <c r="AI66" s="79">
        <v>18171.028999999999</v>
      </c>
      <c r="AJ66" s="75">
        <f t="shared" si="1"/>
        <v>-18171.028999999999</v>
      </c>
      <c r="AK66" s="78">
        <f t="shared" si="2"/>
        <v>-100</v>
      </c>
    </row>
    <row r="67" spans="1:37" ht="45.75" customHeight="1">
      <c r="A67" s="20"/>
      <c r="B67" s="55" t="s">
        <v>284</v>
      </c>
      <c r="C67" s="55"/>
      <c r="D67" s="55"/>
      <c r="E67" s="55"/>
      <c r="F67" s="55"/>
      <c r="G67" s="55"/>
      <c r="H67" s="55"/>
      <c r="I67" s="55"/>
      <c r="J67" s="55"/>
      <c r="K67" s="55"/>
      <c r="L67" s="55"/>
      <c r="M67" s="55"/>
      <c r="N67" s="55"/>
      <c r="O67" s="55"/>
      <c r="P67" s="56"/>
      <c r="Q67" s="24" t="s">
        <v>283</v>
      </c>
      <c r="R67" s="131">
        <v>243</v>
      </c>
      <c r="S67" s="57"/>
      <c r="T67" s="57"/>
      <c r="U67" s="57"/>
      <c r="V67" s="57"/>
      <c r="W67" s="57"/>
      <c r="X67" s="23">
        <v>0</v>
      </c>
      <c r="Y67" s="22">
        <v>40.9</v>
      </c>
      <c r="Z67" s="21"/>
      <c r="AA67" s="105">
        <v>782.10199999999998</v>
      </c>
      <c r="AB67" s="106"/>
      <c r="AC67" s="107"/>
      <c r="AD67" s="105">
        <v>40.875999999999998</v>
      </c>
      <c r="AE67" s="108"/>
      <c r="AF67" s="108"/>
      <c r="AG67" s="109"/>
      <c r="AH67" s="48">
        <f t="shared" si="0"/>
        <v>5.2264282663898056</v>
      </c>
      <c r="AI67" s="79">
        <v>15838.626</v>
      </c>
      <c r="AJ67" s="75">
        <f t="shared" si="1"/>
        <v>-15797.75</v>
      </c>
      <c r="AK67" s="78">
        <f t="shared" si="2"/>
        <v>-99.74192205813813</v>
      </c>
    </row>
    <row r="68" spans="1:37" ht="15.75" customHeight="1">
      <c r="A68" s="20"/>
      <c r="B68" s="55" t="s">
        <v>282</v>
      </c>
      <c r="C68" s="55"/>
      <c r="D68" s="55"/>
      <c r="E68" s="55"/>
      <c r="F68" s="55"/>
      <c r="G68" s="55"/>
      <c r="H68" s="55"/>
      <c r="I68" s="55"/>
      <c r="J68" s="55"/>
      <c r="K68" s="55"/>
      <c r="L68" s="55"/>
      <c r="M68" s="55"/>
      <c r="N68" s="55"/>
      <c r="O68" s="55"/>
      <c r="P68" s="56"/>
      <c r="Q68" s="24" t="s">
        <v>281</v>
      </c>
      <c r="R68" s="131" t="s">
        <v>38</v>
      </c>
      <c r="S68" s="57"/>
      <c r="T68" s="57"/>
      <c r="U68" s="57"/>
      <c r="V68" s="57"/>
      <c r="W68" s="57"/>
      <c r="X68" s="23">
        <v>0</v>
      </c>
      <c r="Y68" s="22">
        <v>23420.3</v>
      </c>
      <c r="Z68" s="21"/>
      <c r="AA68" s="105">
        <v>33869.5</v>
      </c>
      <c r="AB68" s="106"/>
      <c r="AC68" s="107"/>
      <c r="AD68" s="105">
        <v>23420.344000000001</v>
      </c>
      <c r="AE68" s="108"/>
      <c r="AF68" s="108"/>
      <c r="AG68" s="109"/>
      <c r="AH68" s="48">
        <f t="shared" si="0"/>
        <v>69.148773970681589</v>
      </c>
      <c r="AI68" s="79">
        <v>26440.919000000002</v>
      </c>
      <c r="AJ68" s="75">
        <f t="shared" si="1"/>
        <v>-3020.5750000000007</v>
      </c>
      <c r="AK68" s="78">
        <f t="shared" si="2"/>
        <v>-11.42386541103204</v>
      </c>
    </row>
    <row r="69" spans="1:37" ht="23.25" customHeight="1">
      <c r="A69" s="20"/>
      <c r="B69" s="55" t="s">
        <v>280</v>
      </c>
      <c r="C69" s="55"/>
      <c r="D69" s="55"/>
      <c r="E69" s="55"/>
      <c r="F69" s="55"/>
      <c r="G69" s="55"/>
      <c r="H69" s="55"/>
      <c r="I69" s="55"/>
      <c r="J69" s="55"/>
      <c r="K69" s="55"/>
      <c r="L69" s="55"/>
      <c r="M69" s="55"/>
      <c r="N69" s="55"/>
      <c r="O69" s="55"/>
      <c r="P69" s="56"/>
      <c r="Q69" s="24" t="s">
        <v>279</v>
      </c>
      <c r="R69" s="131" t="s">
        <v>38</v>
      </c>
      <c r="S69" s="57"/>
      <c r="T69" s="57"/>
      <c r="U69" s="57"/>
      <c r="V69" s="57"/>
      <c r="W69" s="57"/>
      <c r="X69" s="23">
        <v>0</v>
      </c>
      <c r="Y69" s="22">
        <v>23420.3</v>
      </c>
      <c r="Z69" s="21"/>
      <c r="AA69" s="105">
        <v>33869.5</v>
      </c>
      <c r="AB69" s="106"/>
      <c r="AC69" s="107"/>
      <c r="AD69" s="105">
        <v>23420.344000000001</v>
      </c>
      <c r="AE69" s="108"/>
      <c r="AF69" s="108"/>
      <c r="AG69" s="109"/>
      <c r="AH69" s="48">
        <f t="shared" si="0"/>
        <v>69.148773970681589</v>
      </c>
      <c r="AI69" s="79">
        <v>26440.919000000002</v>
      </c>
      <c r="AJ69" s="75">
        <f t="shared" si="1"/>
        <v>-3020.5750000000007</v>
      </c>
      <c r="AK69" s="78">
        <f t="shared" si="2"/>
        <v>-11.42386541103204</v>
      </c>
    </row>
    <row r="70" spans="1:37" ht="57" customHeight="1">
      <c r="A70" s="20"/>
      <c r="B70" s="55" t="s">
        <v>278</v>
      </c>
      <c r="C70" s="55"/>
      <c r="D70" s="55"/>
      <c r="E70" s="55"/>
      <c r="F70" s="55"/>
      <c r="G70" s="55"/>
      <c r="H70" s="55"/>
      <c r="I70" s="55"/>
      <c r="J70" s="55"/>
      <c r="K70" s="55"/>
      <c r="L70" s="55"/>
      <c r="M70" s="55"/>
      <c r="N70" s="55"/>
      <c r="O70" s="55"/>
      <c r="P70" s="56"/>
      <c r="Q70" s="24" t="s">
        <v>277</v>
      </c>
      <c r="R70" s="131">
        <v>611</v>
      </c>
      <c r="S70" s="57"/>
      <c r="T70" s="57"/>
      <c r="U70" s="57"/>
      <c r="V70" s="57"/>
      <c r="W70" s="57"/>
      <c r="X70" s="23">
        <v>0</v>
      </c>
      <c r="Y70" s="22">
        <v>12020.1</v>
      </c>
      <c r="Z70" s="21"/>
      <c r="AA70" s="105">
        <v>17000</v>
      </c>
      <c r="AB70" s="106"/>
      <c r="AC70" s="107"/>
      <c r="AD70" s="105">
        <v>12020.084999999999</v>
      </c>
      <c r="AE70" s="108"/>
      <c r="AF70" s="108"/>
      <c r="AG70" s="109"/>
      <c r="AH70" s="48">
        <f t="shared" si="0"/>
        <v>70.706382352941162</v>
      </c>
      <c r="AI70" s="79">
        <v>13467.808000000001</v>
      </c>
      <c r="AJ70" s="75">
        <f t="shared" si="1"/>
        <v>-1447.7230000000018</v>
      </c>
      <c r="AK70" s="78">
        <f t="shared" si="2"/>
        <v>-10.749507269482919</v>
      </c>
    </row>
    <row r="71" spans="1:37" ht="57" customHeight="1">
      <c r="A71" s="20"/>
      <c r="B71" s="55" t="s">
        <v>276</v>
      </c>
      <c r="C71" s="55"/>
      <c r="D71" s="55"/>
      <c r="E71" s="55"/>
      <c r="F71" s="55"/>
      <c r="G71" s="55"/>
      <c r="H71" s="55"/>
      <c r="I71" s="55"/>
      <c r="J71" s="55"/>
      <c r="K71" s="55"/>
      <c r="L71" s="55"/>
      <c r="M71" s="55"/>
      <c r="N71" s="55"/>
      <c r="O71" s="55"/>
      <c r="P71" s="56"/>
      <c r="Q71" s="24" t="s">
        <v>275</v>
      </c>
      <c r="R71" s="131">
        <v>611</v>
      </c>
      <c r="S71" s="57"/>
      <c r="T71" s="57"/>
      <c r="U71" s="57"/>
      <c r="V71" s="57"/>
      <c r="W71" s="57"/>
      <c r="X71" s="23">
        <v>0</v>
      </c>
      <c r="Y71" s="22">
        <v>9915.1</v>
      </c>
      <c r="Z71" s="21"/>
      <c r="AA71" s="105">
        <v>12602</v>
      </c>
      <c r="AB71" s="106"/>
      <c r="AC71" s="107"/>
      <c r="AD71" s="105">
        <v>9915.1329999999998</v>
      </c>
      <c r="AE71" s="108"/>
      <c r="AF71" s="108"/>
      <c r="AG71" s="109"/>
      <c r="AH71" s="48">
        <f t="shared" si="0"/>
        <v>78.679043009046183</v>
      </c>
      <c r="AI71" s="79">
        <v>11465.833000000001</v>
      </c>
      <c r="AJ71" s="75">
        <f t="shared" si="1"/>
        <v>-1550.7000000000007</v>
      </c>
      <c r="AK71" s="78">
        <f t="shared" si="2"/>
        <v>-13.524529792122394</v>
      </c>
    </row>
    <row r="72" spans="1:37" ht="68.25" customHeight="1">
      <c r="A72" s="20"/>
      <c r="B72" s="55" t="s">
        <v>274</v>
      </c>
      <c r="C72" s="55"/>
      <c r="D72" s="55"/>
      <c r="E72" s="55"/>
      <c r="F72" s="55"/>
      <c r="G72" s="55"/>
      <c r="H72" s="55"/>
      <c r="I72" s="55"/>
      <c r="J72" s="55"/>
      <c r="K72" s="55"/>
      <c r="L72" s="55"/>
      <c r="M72" s="55"/>
      <c r="N72" s="55"/>
      <c r="O72" s="55"/>
      <c r="P72" s="56"/>
      <c r="Q72" s="24" t="s">
        <v>273</v>
      </c>
      <c r="R72" s="131">
        <v>611</v>
      </c>
      <c r="S72" s="57"/>
      <c r="T72" s="57"/>
      <c r="U72" s="57"/>
      <c r="V72" s="57"/>
      <c r="W72" s="57"/>
      <c r="X72" s="23">
        <v>0</v>
      </c>
      <c r="Y72" s="22">
        <v>1059.2</v>
      </c>
      <c r="Z72" s="21"/>
      <c r="AA72" s="105">
        <v>3591</v>
      </c>
      <c r="AB72" s="106"/>
      <c r="AC72" s="107"/>
      <c r="AD72" s="105">
        <v>1059.1759999999999</v>
      </c>
      <c r="AE72" s="108"/>
      <c r="AF72" s="108"/>
      <c r="AG72" s="109"/>
      <c r="AH72" s="48">
        <f t="shared" si="0"/>
        <v>29.49529379003063</v>
      </c>
      <c r="AI72" s="79">
        <v>1172.327</v>
      </c>
      <c r="AJ72" s="75">
        <f t="shared" si="1"/>
        <v>-113.15100000000007</v>
      </c>
      <c r="AK72" s="78">
        <f t="shared" si="2"/>
        <v>-9.6518292251223414</v>
      </c>
    </row>
    <row r="73" spans="1:37" ht="57" customHeight="1">
      <c r="A73" s="20"/>
      <c r="B73" s="55" t="s">
        <v>272</v>
      </c>
      <c r="C73" s="55"/>
      <c r="D73" s="55"/>
      <c r="E73" s="55"/>
      <c r="F73" s="55"/>
      <c r="G73" s="55"/>
      <c r="H73" s="55"/>
      <c r="I73" s="55"/>
      <c r="J73" s="55"/>
      <c r="K73" s="55"/>
      <c r="L73" s="55"/>
      <c r="M73" s="55"/>
      <c r="N73" s="55"/>
      <c r="O73" s="55"/>
      <c r="P73" s="56"/>
      <c r="Q73" s="24" t="s">
        <v>271</v>
      </c>
      <c r="R73" s="131">
        <v>611</v>
      </c>
      <c r="S73" s="57"/>
      <c r="T73" s="57"/>
      <c r="U73" s="57"/>
      <c r="V73" s="57"/>
      <c r="W73" s="57"/>
      <c r="X73" s="23">
        <v>0</v>
      </c>
      <c r="Y73" s="22">
        <v>426</v>
      </c>
      <c r="Z73" s="21"/>
      <c r="AA73" s="105">
        <v>676.5</v>
      </c>
      <c r="AB73" s="106"/>
      <c r="AC73" s="107"/>
      <c r="AD73" s="105">
        <v>425.95</v>
      </c>
      <c r="AE73" s="108"/>
      <c r="AF73" s="108"/>
      <c r="AG73" s="109"/>
      <c r="AH73" s="48">
        <f t="shared" si="0"/>
        <v>62.963784183296376</v>
      </c>
      <c r="AI73" s="79">
        <v>334.95100000000002</v>
      </c>
      <c r="AJ73" s="75">
        <f t="shared" si="1"/>
        <v>90.998999999999967</v>
      </c>
      <c r="AK73" s="78">
        <f t="shared" si="2"/>
        <v>27.16785440258424</v>
      </c>
    </row>
    <row r="74" spans="1:37" ht="23.25" customHeight="1">
      <c r="A74" s="20"/>
      <c r="B74" s="55" t="s">
        <v>270</v>
      </c>
      <c r="C74" s="55"/>
      <c r="D74" s="55"/>
      <c r="E74" s="55"/>
      <c r="F74" s="55"/>
      <c r="G74" s="55"/>
      <c r="H74" s="55"/>
      <c r="I74" s="55"/>
      <c r="J74" s="55"/>
      <c r="K74" s="55"/>
      <c r="L74" s="55"/>
      <c r="M74" s="55"/>
      <c r="N74" s="55"/>
      <c r="O74" s="55"/>
      <c r="P74" s="56"/>
      <c r="Q74" s="24" t="s">
        <v>269</v>
      </c>
      <c r="R74" s="131" t="s">
        <v>38</v>
      </c>
      <c r="S74" s="57"/>
      <c r="T74" s="57"/>
      <c r="U74" s="57"/>
      <c r="V74" s="57"/>
      <c r="W74" s="57"/>
      <c r="X74" s="23">
        <v>0</v>
      </c>
      <c r="Y74" s="22">
        <v>217.2</v>
      </c>
      <c r="Z74" s="21"/>
      <c r="AA74" s="105">
        <v>520</v>
      </c>
      <c r="AB74" s="106"/>
      <c r="AC74" s="107"/>
      <c r="AD74" s="105">
        <v>217.17099999999999</v>
      </c>
      <c r="AE74" s="108"/>
      <c r="AF74" s="108"/>
      <c r="AG74" s="109"/>
      <c r="AH74" s="48">
        <f t="shared" si="0"/>
        <v>41.763653846153844</v>
      </c>
      <c r="AI74" s="79">
        <v>153.505</v>
      </c>
      <c r="AJ74" s="75">
        <f t="shared" si="1"/>
        <v>63.665999999999997</v>
      </c>
      <c r="AK74" s="78">
        <f t="shared" si="2"/>
        <v>41.47487052539006</v>
      </c>
    </row>
    <row r="75" spans="1:37" ht="34.5" customHeight="1">
      <c r="A75" s="20"/>
      <c r="B75" s="55" t="s">
        <v>268</v>
      </c>
      <c r="C75" s="55"/>
      <c r="D75" s="55"/>
      <c r="E75" s="55"/>
      <c r="F75" s="55"/>
      <c r="G75" s="55"/>
      <c r="H75" s="55"/>
      <c r="I75" s="55"/>
      <c r="J75" s="55"/>
      <c r="K75" s="55"/>
      <c r="L75" s="55"/>
      <c r="M75" s="55"/>
      <c r="N75" s="55"/>
      <c r="O75" s="55"/>
      <c r="P75" s="56"/>
      <c r="Q75" s="24" t="s">
        <v>267</v>
      </c>
      <c r="R75" s="131" t="s">
        <v>38</v>
      </c>
      <c r="S75" s="57"/>
      <c r="T75" s="57"/>
      <c r="U75" s="57"/>
      <c r="V75" s="57"/>
      <c r="W75" s="57"/>
      <c r="X75" s="23">
        <v>0</v>
      </c>
      <c r="Y75" s="22">
        <v>217.2</v>
      </c>
      <c r="Z75" s="21"/>
      <c r="AA75" s="105">
        <v>220</v>
      </c>
      <c r="AB75" s="106"/>
      <c r="AC75" s="107"/>
      <c r="AD75" s="105">
        <v>217.17099999999999</v>
      </c>
      <c r="AE75" s="108"/>
      <c r="AF75" s="108"/>
      <c r="AG75" s="109"/>
      <c r="AH75" s="48">
        <f t="shared" ref="AH75:AH138" si="3">AD75/AA75*100</f>
        <v>98.714090909090899</v>
      </c>
      <c r="AI75" s="79">
        <v>153.505</v>
      </c>
      <c r="AJ75" s="75">
        <f t="shared" ref="AJ75:AJ138" si="4">AD75-AI75</f>
        <v>63.665999999999997</v>
      </c>
      <c r="AK75" s="78">
        <f t="shared" ref="AK75:AK138" si="5">AD75/AI75*100-100</f>
        <v>41.47487052539006</v>
      </c>
    </row>
    <row r="76" spans="1:37" ht="34.5" customHeight="1">
      <c r="A76" s="20"/>
      <c r="B76" s="55" t="s">
        <v>266</v>
      </c>
      <c r="C76" s="55"/>
      <c r="D76" s="55"/>
      <c r="E76" s="55"/>
      <c r="F76" s="55"/>
      <c r="G76" s="55"/>
      <c r="H76" s="55"/>
      <c r="I76" s="55"/>
      <c r="J76" s="55"/>
      <c r="K76" s="55"/>
      <c r="L76" s="55"/>
      <c r="M76" s="55"/>
      <c r="N76" s="55"/>
      <c r="O76" s="55"/>
      <c r="P76" s="56"/>
      <c r="Q76" s="24" t="s">
        <v>264</v>
      </c>
      <c r="R76" s="131">
        <v>111</v>
      </c>
      <c r="S76" s="57"/>
      <c r="T76" s="57"/>
      <c r="U76" s="57"/>
      <c r="V76" s="57"/>
      <c r="W76" s="57"/>
      <c r="X76" s="23">
        <v>0</v>
      </c>
      <c r="Y76" s="22">
        <v>166.8</v>
      </c>
      <c r="Z76" s="21"/>
      <c r="AA76" s="105">
        <v>169</v>
      </c>
      <c r="AB76" s="106"/>
      <c r="AC76" s="107"/>
      <c r="AD76" s="105">
        <v>166.798</v>
      </c>
      <c r="AE76" s="108"/>
      <c r="AF76" s="108"/>
      <c r="AG76" s="109"/>
      <c r="AH76" s="48">
        <f t="shared" si="3"/>
        <v>98.697041420118353</v>
      </c>
      <c r="AI76" s="79">
        <v>118.15300000000001</v>
      </c>
      <c r="AJ76" s="75">
        <f t="shared" si="4"/>
        <v>48.644999999999996</v>
      </c>
      <c r="AK76" s="78">
        <f t="shared" si="5"/>
        <v>41.17119328328522</v>
      </c>
    </row>
    <row r="77" spans="1:37" ht="45.75" customHeight="1">
      <c r="A77" s="20"/>
      <c r="B77" s="55" t="s">
        <v>265</v>
      </c>
      <c r="C77" s="55"/>
      <c r="D77" s="55"/>
      <c r="E77" s="55"/>
      <c r="F77" s="55"/>
      <c r="G77" s="55"/>
      <c r="H77" s="55"/>
      <c r="I77" s="55"/>
      <c r="J77" s="55"/>
      <c r="K77" s="55"/>
      <c r="L77" s="55"/>
      <c r="M77" s="55"/>
      <c r="N77" s="55"/>
      <c r="O77" s="55"/>
      <c r="P77" s="56"/>
      <c r="Q77" s="24" t="s">
        <v>264</v>
      </c>
      <c r="R77" s="131">
        <v>119</v>
      </c>
      <c r="S77" s="57"/>
      <c r="T77" s="57"/>
      <c r="U77" s="57"/>
      <c r="V77" s="57"/>
      <c r="W77" s="57"/>
      <c r="X77" s="23">
        <v>0</v>
      </c>
      <c r="Y77" s="22">
        <v>50.4</v>
      </c>
      <c r="Z77" s="21"/>
      <c r="AA77" s="105">
        <v>51</v>
      </c>
      <c r="AB77" s="106"/>
      <c r="AC77" s="107"/>
      <c r="AD77" s="105">
        <v>50.372999999999998</v>
      </c>
      <c r="AE77" s="108"/>
      <c r="AF77" s="108"/>
      <c r="AG77" s="109"/>
      <c r="AH77" s="48">
        <f t="shared" si="3"/>
        <v>98.770588235294113</v>
      </c>
      <c r="AI77" s="79">
        <v>35.351999999999997</v>
      </c>
      <c r="AJ77" s="75">
        <f t="shared" si="4"/>
        <v>15.021000000000001</v>
      </c>
      <c r="AK77" s="78">
        <f t="shared" si="5"/>
        <v>42.489816700611016</v>
      </c>
    </row>
    <row r="78" spans="1:37" ht="23.25" customHeight="1">
      <c r="A78" s="20"/>
      <c r="B78" s="55" t="s">
        <v>263</v>
      </c>
      <c r="C78" s="55"/>
      <c r="D78" s="55"/>
      <c r="E78" s="55"/>
      <c r="F78" s="55"/>
      <c r="G78" s="55"/>
      <c r="H78" s="55"/>
      <c r="I78" s="55"/>
      <c r="J78" s="55"/>
      <c r="K78" s="55"/>
      <c r="L78" s="55"/>
      <c r="M78" s="55"/>
      <c r="N78" s="55"/>
      <c r="O78" s="55"/>
      <c r="P78" s="56"/>
      <c r="Q78" s="24" t="s">
        <v>262</v>
      </c>
      <c r="R78" s="131" t="s">
        <v>38</v>
      </c>
      <c r="S78" s="57"/>
      <c r="T78" s="57"/>
      <c r="U78" s="57"/>
      <c r="V78" s="57"/>
      <c r="W78" s="57"/>
      <c r="X78" s="23">
        <v>0</v>
      </c>
      <c r="Y78" s="22">
        <v>0</v>
      </c>
      <c r="Z78" s="21"/>
      <c r="AA78" s="105">
        <v>300</v>
      </c>
      <c r="AB78" s="106"/>
      <c r="AC78" s="107"/>
      <c r="AD78" s="105">
        <v>0</v>
      </c>
      <c r="AE78" s="108"/>
      <c r="AF78" s="108"/>
      <c r="AG78" s="109"/>
      <c r="AH78" s="48">
        <f t="shared" si="3"/>
        <v>0</v>
      </c>
      <c r="AI78" s="79">
        <v>0</v>
      </c>
      <c r="AJ78" s="75">
        <f t="shared" si="4"/>
        <v>0</v>
      </c>
      <c r="AK78" s="78" t="e">
        <f t="shared" si="5"/>
        <v>#DIV/0!</v>
      </c>
    </row>
    <row r="79" spans="1:37" ht="45.75" customHeight="1">
      <c r="A79" s="20"/>
      <c r="B79" s="55" t="s">
        <v>261</v>
      </c>
      <c r="C79" s="55"/>
      <c r="D79" s="55"/>
      <c r="E79" s="55"/>
      <c r="F79" s="55"/>
      <c r="G79" s="55"/>
      <c r="H79" s="55"/>
      <c r="I79" s="55"/>
      <c r="J79" s="55"/>
      <c r="K79" s="55"/>
      <c r="L79" s="55"/>
      <c r="M79" s="55"/>
      <c r="N79" s="55"/>
      <c r="O79" s="55"/>
      <c r="P79" s="56"/>
      <c r="Q79" s="24" t="s">
        <v>260</v>
      </c>
      <c r="R79" s="131">
        <v>244</v>
      </c>
      <c r="S79" s="57"/>
      <c r="T79" s="57"/>
      <c r="U79" s="57"/>
      <c r="V79" s="57"/>
      <c r="W79" s="57"/>
      <c r="X79" s="23">
        <v>0</v>
      </c>
      <c r="Y79" s="22">
        <v>0</v>
      </c>
      <c r="Z79" s="21"/>
      <c r="AA79" s="105">
        <v>270</v>
      </c>
      <c r="AB79" s="106"/>
      <c r="AC79" s="107"/>
      <c r="AD79" s="105">
        <v>0</v>
      </c>
      <c r="AE79" s="108"/>
      <c r="AF79" s="108"/>
      <c r="AG79" s="109"/>
      <c r="AH79" s="48">
        <f t="shared" si="3"/>
        <v>0</v>
      </c>
      <c r="AI79" s="79">
        <v>0</v>
      </c>
      <c r="AJ79" s="75">
        <f t="shared" si="4"/>
        <v>0</v>
      </c>
      <c r="AK79" s="78" t="e">
        <f t="shared" si="5"/>
        <v>#DIV/0!</v>
      </c>
    </row>
    <row r="80" spans="1:37" ht="45.75" customHeight="1">
      <c r="A80" s="20"/>
      <c r="B80" s="55" t="s">
        <v>259</v>
      </c>
      <c r="C80" s="55"/>
      <c r="D80" s="55"/>
      <c r="E80" s="55"/>
      <c r="F80" s="55"/>
      <c r="G80" s="55"/>
      <c r="H80" s="55"/>
      <c r="I80" s="55"/>
      <c r="J80" s="55"/>
      <c r="K80" s="55"/>
      <c r="L80" s="55"/>
      <c r="M80" s="55"/>
      <c r="N80" s="55"/>
      <c r="O80" s="55"/>
      <c r="P80" s="56"/>
      <c r="Q80" s="24" t="s">
        <v>258</v>
      </c>
      <c r="R80" s="131">
        <v>244</v>
      </c>
      <c r="S80" s="57"/>
      <c r="T80" s="57"/>
      <c r="U80" s="57"/>
      <c r="V80" s="57"/>
      <c r="W80" s="57"/>
      <c r="X80" s="23">
        <v>0</v>
      </c>
      <c r="Y80" s="22">
        <v>0</v>
      </c>
      <c r="Z80" s="21"/>
      <c r="AA80" s="105">
        <v>30</v>
      </c>
      <c r="AB80" s="106"/>
      <c r="AC80" s="107"/>
      <c r="AD80" s="105">
        <v>0</v>
      </c>
      <c r="AE80" s="108"/>
      <c r="AF80" s="108"/>
      <c r="AG80" s="109"/>
      <c r="AH80" s="48">
        <f t="shared" si="3"/>
        <v>0</v>
      </c>
      <c r="AI80" s="79">
        <v>0</v>
      </c>
      <c r="AJ80" s="75">
        <f t="shared" si="4"/>
        <v>0</v>
      </c>
      <c r="AK80" s="78" t="e">
        <f t="shared" si="5"/>
        <v>#DIV/0!</v>
      </c>
    </row>
    <row r="81" spans="1:37" ht="23.25" customHeight="1">
      <c r="A81" s="20"/>
      <c r="B81" s="55" t="s">
        <v>257</v>
      </c>
      <c r="C81" s="55"/>
      <c r="D81" s="55"/>
      <c r="E81" s="55"/>
      <c r="F81" s="55"/>
      <c r="G81" s="55"/>
      <c r="H81" s="55"/>
      <c r="I81" s="55"/>
      <c r="J81" s="55"/>
      <c r="K81" s="55"/>
      <c r="L81" s="55"/>
      <c r="M81" s="55"/>
      <c r="N81" s="55"/>
      <c r="O81" s="55"/>
      <c r="P81" s="56"/>
      <c r="Q81" s="24" t="s">
        <v>256</v>
      </c>
      <c r="R81" s="131" t="s">
        <v>38</v>
      </c>
      <c r="S81" s="57"/>
      <c r="T81" s="57"/>
      <c r="U81" s="57"/>
      <c r="V81" s="57"/>
      <c r="W81" s="57"/>
      <c r="X81" s="23">
        <v>0</v>
      </c>
      <c r="Y81" s="22">
        <v>16252.9</v>
      </c>
      <c r="Z81" s="21"/>
      <c r="AA81" s="105">
        <v>33000.660000000003</v>
      </c>
      <c r="AB81" s="106"/>
      <c r="AC81" s="107"/>
      <c r="AD81" s="105">
        <v>16252.895</v>
      </c>
      <c r="AE81" s="108"/>
      <c r="AF81" s="108"/>
      <c r="AG81" s="109"/>
      <c r="AH81" s="48">
        <f t="shared" si="3"/>
        <v>49.250211965457659</v>
      </c>
      <c r="AI81" s="79">
        <v>17933.208999999999</v>
      </c>
      <c r="AJ81" s="75">
        <f t="shared" si="4"/>
        <v>-1680.3139999999985</v>
      </c>
      <c r="AK81" s="78">
        <f t="shared" si="5"/>
        <v>-9.369845631085866</v>
      </c>
    </row>
    <row r="82" spans="1:37" ht="57" customHeight="1">
      <c r="A82" s="20"/>
      <c r="B82" s="55" t="s">
        <v>255</v>
      </c>
      <c r="C82" s="55"/>
      <c r="D82" s="55"/>
      <c r="E82" s="55"/>
      <c r="F82" s="55"/>
      <c r="G82" s="55"/>
      <c r="H82" s="55"/>
      <c r="I82" s="55"/>
      <c r="J82" s="55"/>
      <c r="K82" s="55"/>
      <c r="L82" s="55"/>
      <c r="M82" s="55"/>
      <c r="N82" s="55"/>
      <c r="O82" s="55"/>
      <c r="P82" s="56"/>
      <c r="Q82" s="24" t="s">
        <v>254</v>
      </c>
      <c r="R82" s="131" t="s">
        <v>38</v>
      </c>
      <c r="S82" s="57"/>
      <c r="T82" s="57"/>
      <c r="U82" s="57"/>
      <c r="V82" s="57"/>
      <c r="W82" s="57"/>
      <c r="X82" s="23">
        <v>0</v>
      </c>
      <c r="Y82" s="22">
        <v>6838.2</v>
      </c>
      <c r="Z82" s="21"/>
      <c r="AA82" s="105">
        <v>7714.1</v>
      </c>
      <c r="AB82" s="106"/>
      <c r="AC82" s="107"/>
      <c r="AD82" s="105">
        <v>6838.2380000000003</v>
      </c>
      <c r="AE82" s="108"/>
      <c r="AF82" s="108"/>
      <c r="AG82" s="109"/>
      <c r="AH82" s="48">
        <f t="shared" si="3"/>
        <v>88.645959995333229</v>
      </c>
      <c r="AI82" s="79">
        <v>6424.5659999999998</v>
      </c>
      <c r="AJ82" s="75">
        <f t="shared" si="4"/>
        <v>413.67200000000048</v>
      </c>
      <c r="AK82" s="78">
        <f t="shared" si="5"/>
        <v>6.4389096477489858</v>
      </c>
    </row>
    <row r="83" spans="1:37" ht="57" customHeight="1">
      <c r="A83" s="20"/>
      <c r="B83" s="55" t="s">
        <v>253</v>
      </c>
      <c r="C83" s="55"/>
      <c r="D83" s="55"/>
      <c r="E83" s="55"/>
      <c r="F83" s="55"/>
      <c r="G83" s="55"/>
      <c r="H83" s="55"/>
      <c r="I83" s="55"/>
      <c r="J83" s="55"/>
      <c r="K83" s="55"/>
      <c r="L83" s="55"/>
      <c r="M83" s="55"/>
      <c r="N83" s="55"/>
      <c r="O83" s="55"/>
      <c r="P83" s="56"/>
      <c r="Q83" s="24" t="s">
        <v>252</v>
      </c>
      <c r="R83" s="131">
        <v>323</v>
      </c>
      <c r="S83" s="57"/>
      <c r="T83" s="57"/>
      <c r="U83" s="57"/>
      <c r="V83" s="57"/>
      <c r="W83" s="57"/>
      <c r="X83" s="23">
        <v>0</v>
      </c>
      <c r="Y83" s="22">
        <v>6496.9</v>
      </c>
      <c r="Z83" s="21"/>
      <c r="AA83" s="105">
        <v>7311.4</v>
      </c>
      <c r="AB83" s="106"/>
      <c r="AC83" s="107"/>
      <c r="AD83" s="105">
        <v>6496.9030000000002</v>
      </c>
      <c r="AE83" s="108"/>
      <c r="AF83" s="108"/>
      <c r="AG83" s="109"/>
      <c r="AH83" s="48">
        <f t="shared" si="3"/>
        <v>88.859903712011388</v>
      </c>
      <c r="AI83" s="79">
        <v>6103.2439999999997</v>
      </c>
      <c r="AJ83" s="75">
        <f t="shared" si="4"/>
        <v>393.65900000000056</v>
      </c>
      <c r="AK83" s="78">
        <f t="shared" si="5"/>
        <v>6.4499961004344613</v>
      </c>
    </row>
    <row r="84" spans="1:37" ht="57" customHeight="1">
      <c r="A84" s="20"/>
      <c r="B84" s="55" t="s">
        <v>251</v>
      </c>
      <c r="C84" s="55"/>
      <c r="D84" s="55"/>
      <c r="E84" s="55"/>
      <c r="F84" s="55"/>
      <c r="G84" s="55"/>
      <c r="H84" s="55"/>
      <c r="I84" s="55"/>
      <c r="J84" s="55"/>
      <c r="K84" s="55"/>
      <c r="L84" s="55"/>
      <c r="M84" s="55"/>
      <c r="N84" s="55"/>
      <c r="O84" s="55"/>
      <c r="P84" s="56"/>
      <c r="Q84" s="24" t="s">
        <v>250</v>
      </c>
      <c r="R84" s="131">
        <v>323</v>
      </c>
      <c r="S84" s="57"/>
      <c r="T84" s="57"/>
      <c r="U84" s="57"/>
      <c r="V84" s="57"/>
      <c r="W84" s="57"/>
      <c r="X84" s="23">
        <v>0</v>
      </c>
      <c r="Y84" s="22">
        <v>341.3</v>
      </c>
      <c r="Z84" s="21"/>
      <c r="AA84" s="105">
        <v>402.7</v>
      </c>
      <c r="AB84" s="106"/>
      <c r="AC84" s="107"/>
      <c r="AD84" s="105">
        <v>341.334</v>
      </c>
      <c r="AE84" s="108"/>
      <c r="AF84" s="108"/>
      <c r="AG84" s="109"/>
      <c r="AH84" s="48">
        <f t="shared" si="3"/>
        <v>84.761360814502112</v>
      </c>
      <c r="AI84" s="79">
        <v>321.322</v>
      </c>
      <c r="AJ84" s="75">
        <f t="shared" si="4"/>
        <v>20.012</v>
      </c>
      <c r="AK84" s="78">
        <f t="shared" si="5"/>
        <v>6.2280204903492518</v>
      </c>
    </row>
    <row r="85" spans="1:37" ht="45.75" customHeight="1">
      <c r="A85" s="20"/>
      <c r="B85" s="55" t="s">
        <v>249</v>
      </c>
      <c r="C85" s="55"/>
      <c r="D85" s="55"/>
      <c r="E85" s="55"/>
      <c r="F85" s="55"/>
      <c r="G85" s="55"/>
      <c r="H85" s="55"/>
      <c r="I85" s="55"/>
      <c r="J85" s="55"/>
      <c r="K85" s="55"/>
      <c r="L85" s="55"/>
      <c r="M85" s="55"/>
      <c r="N85" s="55"/>
      <c r="O85" s="55"/>
      <c r="P85" s="56"/>
      <c r="Q85" s="24" t="s">
        <v>248</v>
      </c>
      <c r="R85" s="131" t="s">
        <v>38</v>
      </c>
      <c r="S85" s="57"/>
      <c r="T85" s="57"/>
      <c r="U85" s="57"/>
      <c r="V85" s="57"/>
      <c r="W85" s="57"/>
      <c r="X85" s="23">
        <v>0</v>
      </c>
      <c r="Y85" s="22">
        <v>5674.5</v>
      </c>
      <c r="Z85" s="21"/>
      <c r="AA85" s="105">
        <v>11953.13</v>
      </c>
      <c r="AB85" s="106"/>
      <c r="AC85" s="107"/>
      <c r="AD85" s="105">
        <v>5674.5410000000002</v>
      </c>
      <c r="AE85" s="108"/>
      <c r="AF85" s="108"/>
      <c r="AG85" s="109"/>
      <c r="AH85" s="48">
        <f t="shared" si="3"/>
        <v>47.473264324909046</v>
      </c>
      <c r="AI85" s="79">
        <v>5351.8419999999996</v>
      </c>
      <c r="AJ85" s="75">
        <f t="shared" si="4"/>
        <v>322.69900000000052</v>
      </c>
      <c r="AK85" s="78">
        <f t="shared" si="5"/>
        <v>6.0296809958141608</v>
      </c>
    </row>
    <row r="86" spans="1:37" ht="45.75" customHeight="1">
      <c r="A86" s="20"/>
      <c r="B86" s="55" t="s">
        <v>247</v>
      </c>
      <c r="C86" s="55"/>
      <c r="D86" s="55"/>
      <c r="E86" s="55"/>
      <c r="F86" s="55"/>
      <c r="G86" s="55"/>
      <c r="H86" s="55"/>
      <c r="I86" s="55"/>
      <c r="J86" s="55"/>
      <c r="K86" s="55"/>
      <c r="L86" s="55"/>
      <c r="M86" s="55"/>
      <c r="N86" s="55"/>
      <c r="O86" s="55"/>
      <c r="P86" s="56"/>
      <c r="Q86" s="24" t="s">
        <v>246</v>
      </c>
      <c r="R86" s="131">
        <v>244</v>
      </c>
      <c r="S86" s="57"/>
      <c r="T86" s="57"/>
      <c r="U86" s="57"/>
      <c r="V86" s="57"/>
      <c r="W86" s="57"/>
      <c r="X86" s="23">
        <v>0</v>
      </c>
      <c r="Y86" s="22">
        <v>5674.5</v>
      </c>
      <c r="Z86" s="21"/>
      <c r="AA86" s="105">
        <v>11953.13</v>
      </c>
      <c r="AB86" s="106"/>
      <c r="AC86" s="107"/>
      <c r="AD86" s="105">
        <v>5674.5410000000002</v>
      </c>
      <c r="AE86" s="108"/>
      <c r="AF86" s="108"/>
      <c r="AG86" s="109"/>
      <c r="AH86" s="48">
        <f t="shared" si="3"/>
        <v>47.473264324909046</v>
      </c>
      <c r="AI86" s="79">
        <v>5351.8419999999996</v>
      </c>
      <c r="AJ86" s="75">
        <f t="shared" si="4"/>
        <v>322.69900000000052</v>
      </c>
      <c r="AK86" s="78">
        <f t="shared" si="5"/>
        <v>6.0296809958141608</v>
      </c>
    </row>
    <row r="87" spans="1:37" ht="34.5" customHeight="1">
      <c r="A87" s="20"/>
      <c r="B87" s="55" t="s">
        <v>245</v>
      </c>
      <c r="C87" s="55"/>
      <c r="D87" s="55"/>
      <c r="E87" s="55"/>
      <c r="F87" s="55"/>
      <c r="G87" s="55"/>
      <c r="H87" s="55"/>
      <c r="I87" s="55"/>
      <c r="J87" s="55"/>
      <c r="K87" s="55"/>
      <c r="L87" s="55"/>
      <c r="M87" s="55"/>
      <c r="N87" s="55"/>
      <c r="O87" s="55"/>
      <c r="P87" s="56"/>
      <c r="Q87" s="24" t="s">
        <v>244</v>
      </c>
      <c r="R87" s="131" t="s">
        <v>38</v>
      </c>
      <c r="S87" s="57"/>
      <c r="T87" s="57"/>
      <c r="U87" s="57"/>
      <c r="V87" s="57"/>
      <c r="W87" s="57"/>
      <c r="X87" s="23">
        <v>0</v>
      </c>
      <c r="Y87" s="22">
        <v>3740.1</v>
      </c>
      <c r="Z87" s="21"/>
      <c r="AA87" s="105">
        <v>13333.43</v>
      </c>
      <c r="AB87" s="106"/>
      <c r="AC87" s="107"/>
      <c r="AD87" s="105">
        <v>3740.116</v>
      </c>
      <c r="AE87" s="108"/>
      <c r="AF87" s="108"/>
      <c r="AG87" s="109"/>
      <c r="AH87" s="48">
        <f t="shared" si="3"/>
        <v>28.050666632666914</v>
      </c>
      <c r="AI87" s="79">
        <v>6156.8010000000004</v>
      </c>
      <c r="AJ87" s="75">
        <f t="shared" si="4"/>
        <v>-2416.6850000000004</v>
      </c>
      <c r="AK87" s="78">
        <f t="shared" si="5"/>
        <v>-39.252283775291751</v>
      </c>
    </row>
    <row r="88" spans="1:37" ht="45.75" customHeight="1">
      <c r="A88" s="20"/>
      <c r="B88" s="55" t="s">
        <v>243</v>
      </c>
      <c r="C88" s="55"/>
      <c r="D88" s="55"/>
      <c r="E88" s="55"/>
      <c r="F88" s="55"/>
      <c r="G88" s="55"/>
      <c r="H88" s="55"/>
      <c r="I88" s="55"/>
      <c r="J88" s="55"/>
      <c r="K88" s="55"/>
      <c r="L88" s="55"/>
      <c r="M88" s="55"/>
      <c r="N88" s="55"/>
      <c r="O88" s="55"/>
      <c r="P88" s="56"/>
      <c r="Q88" s="24" t="s">
        <v>239</v>
      </c>
      <c r="R88" s="131">
        <v>111</v>
      </c>
      <c r="S88" s="57"/>
      <c r="T88" s="57"/>
      <c r="U88" s="57"/>
      <c r="V88" s="57"/>
      <c r="W88" s="57"/>
      <c r="X88" s="23">
        <v>0</v>
      </c>
      <c r="Y88" s="22">
        <v>0</v>
      </c>
      <c r="Z88" s="21"/>
      <c r="AA88" s="105">
        <v>13.195</v>
      </c>
      <c r="AB88" s="106"/>
      <c r="AC88" s="107"/>
      <c r="AD88" s="105">
        <v>0</v>
      </c>
      <c r="AE88" s="108"/>
      <c r="AF88" s="108"/>
      <c r="AG88" s="109"/>
      <c r="AH88" s="48">
        <f t="shared" si="3"/>
        <v>0</v>
      </c>
      <c r="AI88" s="79">
        <v>0</v>
      </c>
      <c r="AJ88" s="75">
        <f t="shared" si="4"/>
        <v>0</v>
      </c>
      <c r="AK88" s="78" t="e">
        <f t="shared" si="5"/>
        <v>#DIV/0!</v>
      </c>
    </row>
    <row r="89" spans="1:37" ht="57" customHeight="1">
      <c r="A89" s="20"/>
      <c r="B89" s="55" t="s">
        <v>242</v>
      </c>
      <c r="C89" s="55"/>
      <c r="D89" s="55"/>
      <c r="E89" s="55"/>
      <c r="F89" s="55"/>
      <c r="G89" s="55"/>
      <c r="H89" s="55"/>
      <c r="I89" s="55"/>
      <c r="J89" s="55"/>
      <c r="K89" s="55"/>
      <c r="L89" s="55"/>
      <c r="M89" s="55"/>
      <c r="N89" s="55"/>
      <c r="O89" s="55"/>
      <c r="P89" s="56"/>
      <c r="Q89" s="24" t="s">
        <v>239</v>
      </c>
      <c r="R89" s="131">
        <v>119</v>
      </c>
      <c r="S89" s="57"/>
      <c r="T89" s="57"/>
      <c r="U89" s="57"/>
      <c r="V89" s="57"/>
      <c r="W89" s="57"/>
      <c r="X89" s="23">
        <v>0</v>
      </c>
      <c r="Y89" s="22">
        <v>0</v>
      </c>
      <c r="Z89" s="21"/>
      <c r="AA89" s="105">
        <v>3.9950000000000001</v>
      </c>
      <c r="AB89" s="106"/>
      <c r="AC89" s="107"/>
      <c r="AD89" s="105">
        <v>0</v>
      </c>
      <c r="AE89" s="108"/>
      <c r="AF89" s="108"/>
      <c r="AG89" s="109"/>
      <c r="AH89" s="48">
        <f t="shared" si="3"/>
        <v>0</v>
      </c>
      <c r="AI89" s="79">
        <v>0</v>
      </c>
      <c r="AJ89" s="75">
        <f t="shared" si="4"/>
        <v>0</v>
      </c>
      <c r="AK89" s="78" t="e">
        <f t="shared" si="5"/>
        <v>#DIV/0!</v>
      </c>
    </row>
    <row r="90" spans="1:37" ht="45.75" customHeight="1">
      <c r="A90" s="20"/>
      <c r="B90" s="55" t="s">
        <v>241</v>
      </c>
      <c r="C90" s="55"/>
      <c r="D90" s="55"/>
      <c r="E90" s="55"/>
      <c r="F90" s="55"/>
      <c r="G90" s="55"/>
      <c r="H90" s="55"/>
      <c r="I90" s="55"/>
      <c r="J90" s="55"/>
      <c r="K90" s="55"/>
      <c r="L90" s="55"/>
      <c r="M90" s="55"/>
      <c r="N90" s="55"/>
      <c r="O90" s="55"/>
      <c r="P90" s="56"/>
      <c r="Q90" s="24" t="s">
        <v>239</v>
      </c>
      <c r="R90" s="131">
        <v>244</v>
      </c>
      <c r="S90" s="57"/>
      <c r="T90" s="57"/>
      <c r="U90" s="57"/>
      <c r="V90" s="57"/>
      <c r="W90" s="57"/>
      <c r="X90" s="23">
        <v>0</v>
      </c>
      <c r="Y90" s="22">
        <v>3740.1</v>
      </c>
      <c r="Z90" s="21"/>
      <c r="AA90" s="105">
        <v>13314.14</v>
      </c>
      <c r="AB90" s="106"/>
      <c r="AC90" s="107"/>
      <c r="AD90" s="105">
        <v>3740.116</v>
      </c>
      <c r="AE90" s="108"/>
      <c r="AF90" s="108"/>
      <c r="AG90" s="109"/>
      <c r="AH90" s="48">
        <f t="shared" si="3"/>
        <v>28.09130743705564</v>
      </c>
      <c r="AI90" s="79">
        <v>6156.8010000000004</v>
      </c>
      <c r="AJ90" s="75">
        <f t="shared" si="4"/>
        <v>-2416.6850000000004</v>
      </c>
      <c r="AK90" s="78">
        <f t="shared" si="5"/>
        <v>-39.252283775291751</v>
      </c>
    </row>
    <row r="91" spans="1:37" ht="34.5" customHeight="1">
      <c r="A91" s="20"/>
      <c r="B91" s="55" t="s">
        <v>240</v>
      </c>
      <c r="C91" s="55"/>
      <c r="D91" s="55"/>
      <c r="E91" s="55"/>
      <c r="F91" s="55"/>
      <c r="G91" s="55"/>
      <c r="H91" s="55"/>
      <c r="I91" s="55"/>
      <c r="J91" s="55"/>
      <c r="K91" s="55"/>
      <c r="L91" s="55"/>
      <c r="M91" s="55"/>
      <c r="N91" s="55"/>
      <c r="O91" s="55"/>
      <c r="P91" s="56"/>
      <c r="Q91" s="24" t="s">
        <v>239</v>
      </c>
      <c r="R91" s="131">
        <v>853</v>
      </c>
      <c r="S91" s="57"/>
      <c r="T91" s="57"/>
      <c r="U91" s="57"/>
      <c r="V91" s="57"/>
      <c r="W91" s="57"/>
      <c r="X91" s="23">
        <v>0</v>
      </c>
      <c r="Y91" s="22">
        <v>0</v>
      </c>
      <c r="Z91" s="21"/>
      <c r="AA91" s="105">
        <v>2.1</v>
      </c>
      <c r="AB91" s="106"/>
      <c r="AC91" s="107"/>
      <c r="AD91" s="105">
        <v>0</v>
      </c>
      <c r="AE91" s="108"/>
      <c r="AF91" s="108"/>
      <c r="AG91" s="109"/>
      <c r="AH91" s="48">
        <f t="shared" si="3"/>
        <v>0</v>
      </c>
      <c r="AI91" s="79">
        <v>0</v>
      </c>
      <c r="AJ91" s="75">
        <f t="shared" si="4"/>
        <v>0</v>
      </c>
      <c r="AK91" s="78" t="e">
        <f t="shared" si="5"/>
        <v>#DIV/0!</v>
      </c>
    </row>
    <row r="92" spans="1:37" ht="23.25" customHeight="1">
      <c r="A92" s="20"/>
      <c r="B92" s="58" t="s">
        <v>238</v>
      </c>
      <c r="C92" s="58"/>
      <c r="D92" s="58"/>
      <c r="E92" s="58"/>
      <c r="F92" s="58"/>
      <c r="G92" s="58"/>
      <c r="H92" s="58"/>
      <c r="I92" s="58"/>
      <c r="J92" s="58"/>
      <c r="K92" s="58"/>
      <c r="L92" s="58"/>
      <c r="M92" s="58"/>
      <c r="N92" s="58"/>
      <c r="O92" s="58"/>
      <c r="P92" s="59"/>
      <c r="Q92" s="25" t="s">
        <v>237</v>
      </c>
      <c r="R92" s="132" t="s">
        <v>38</v>
      </c>
      <c r="S92" s="60"/>
      <c r="T92" s="60"/>
      <c r="U92" s="60"/>
      <c r="V92" s="60"/>
      <c r="W92" s="60"/>
      <c r="X92" s="23">
        <v>0</v>
      </c>
      <c r="Y92" s="22">
        <v>186.1</v>
      </c>
      <c r="Z92" s="21"/>
      <c r="AA92" s="110">
        <v>350</v>
      </c>
      <c r="AB92" s="111"/>
      <c r="AC92" s="112"/>
      <c r="AD92" s="110">
        <v>186.12</v>
      </c>
      <c r="AE92" s="113"/>
      <c r="AF92" s="113"/>
      <c r="AG92" s="114"/>
      <c r="AH92" s="48">
        <f t="shared" si="3"/>
        <v>53.177142857142854</v>
      </c>
      <c r="AI92" s="79">
        <v>0</v>
      </c>
      <c r="AJ92" s="75">
        <f t="shared" si="4"/>
        <v>186.12</v>
      </c>
      <c r="AK92" s="78" t="e">
        <f t="shared" si="5"/>
        <v>#DIV/0!</v>
      </c>
    </row>
    <row r="93" spans="1:37" ht="23.25" customHeight="1">
      <c r="A93" s="20"/>
      <c r="B93" s="55" t="s">
        <v>236</v>
      </c>
      <c r="C93" s="55"/>
      <c r="D93" s="55"/>
      <c r="E93" s="55"/>
      <c r="F93" s="55"/>
      <c r="G93" s="55"/>
      <c r="H93" s="55"/>
      <c r="I93" s="55"/>
      <c r="J93" s="55"/>
      <c r="K93" s="55"/>
      <c r="L93" s="55"/>
      <c r="M93" s="55"/>
      <c r="N93" s="55"/>
      <c r="O93" s="55"/>
      <c r="P93" s="56"/>
      <c r="Q93" s="24" t="s">
        <v>235</v>
      </c>
      <c r="R93" s="131" t="s">
        <v>38</v>
      </c>
      <c r="S93" s="57"/>
      <c r="T93" s="57"/>
      <c r="U93" s="57"/>
      <c r="V93" s="57"/>
      <c r="W93" s="57"/>
      <c r="X93" s="23">
        <v>0</v>
      </c>
      <c r="Y93" s="22">
        <v>11.5</v>
      </c>
      <c r="Z93" s="21"/>
      <c r="AA93" s="105">
        <v>30</v>
      </c>
      <c r="AB93" s="106"/>
      <c r="AC93" s="107"/>
      <c r="AD93" s="105">
        <v>11.5</v>
      </c>
      <c r="AE93" s="108"/>
      <c r="AF93" s="108"/>
      <c r="AG93" s="109"/>
      <c r="AH93" s="48">
        <f t="shared" si="3"/>
        <v>38.333333333333336</v>
      </c>
      <c r="AI93" s="79">
        <v>0</v>
      </c>
      <c r="AJ93" s="75">
        <f t="shared" si="4"/>
        <v>11.5</v>
      </c>
      <c r="AK93" s="78" t="e">
        <f t="shared" si="5"/>
        <v>#DIV/0!</v>
      </c>
    </row>
    <row r="94" spans="1:37" ht="15.75" customHeight="1">
      <c r="A94" s="20"/>
      <c r="B94" s="55" t="s">
        <v>234</v>
      </c>
      <c r="C94" s="55"/>
      <c r="D94" s="55"/>
      <c r="E94" s="55"/>
      <c r="F94" s="55"/>
      <c r="G94" s="55"/>
      <c r="H94" s="55"/>
      <c r="I94" s="55"/>
      <c r="J94" s="55"/>
      <c r="K94" s="55"/>
      <c r="L94" s="55"/>
      <c r="M94" s="55"/>
      <c r="N94" s="55"/>
      <c r="O94" s="55"/>
      <c r="P94" s="56"/>
      <c r="Q94" s="24" t="s">
        <v>233</v>
      </c>
      <c r="R94" s="131" t="s">
        <v>38</v>
      </c>
      <c r="S94" s="57"/>
      <c r="T94" s="57"/>
      <c r="U94" s="57"/>
      <c r="V94" s="57"/>
      <c r="W94" s="57"/>
      <c r="X94" s="23">
        <v>0</v>
      </c>
      <c r="Y94" s="22">
        <v>11.5</v>
      </c>
      <c r="Z94" s="21"/>
      <c r="AA94" s="105">
        <v>30</v>
      </c>
      <c r="AB94" s="106"/>
      <c r="AC94" s="107"/>
      <c r="AD94" s="105">
        <v>11.5</v>
      </c>
      <c r="AE94" s="108"/>
      <c r="AF94" s="108"/>
      <c r="AG94" s="109"/>
      <c r="AH94" s="48">
        <f t="shared" si="3"/>
        <v>38.333333333333336</v>
      </c>
      <c r="AI94" s="79">
        <v>0</v>
      </c>
      <c r="AJ94" s="75">
        <f t="shared" si="4"/>
        <v>11.5</v>
      </c>
      <c r="AK94" s="78" t="e">
        <f t="shared" si="5"/>
        <v>#DIV/0!</v>
      </c>
    </row>
    <row r="95" spans="1:37" ht="34.5" customHeight="1">
      <c r="A95" s="20"/>
      <c r="B95" s="55" t="s">
        <v>232</v>
      </c>
      <c r="C95" s="55"/>
      <c r="D95" s="55"/>
      <c r="E95" s="55"/>
      <c r="F95" s="55"/>
      <c r="G95" s="55"/>
      <c r="H95" s="55"/>
      <c r="I95" s="55"/>
      <c r="J95" s="55"/>
      <c r="K95" s="55"/>
      <c r="L95" s="55"/>
      <c r="M95" s="55"/>
      <c r="N95" s="55"/>
      <c r="O95" s="55"/>
      <c r="P95" s="56"/>
      <c r="Q95" s="24" t="s">
        <v>229</v>
      </c>
      <c r="R95" s="131">
        <v>123</v>
      </c>
      <c r="S95" s="57"/>
      <c r="T95" s="57"/>
      <c r="U95" s="57"/>
      <c r="V95" s="57"/>
      <c r="W95" s="57"/>
      <c r="X95" s="23">
        <v>0</v>
      </c>
      <c r="Y95" s="22">
        <v>9.3000000000000007</v>
      </c>
      <c r="Z95" s="21"/>
      <c r="AA95" s="105">
        <v>9.3000000000000007</v>
      </c>
      <c r="AB95" s="106"/>
      <c r="AC95" s="107"/>
      <c r="AD95" s="105">
        <v>9.3000000000000007</v>
      </c>
      <c r="AE95" s="108"/>
      <c r="AF95" s="108"/>
      <c r="AG95" s="109"/>
      <c r="AH95" s="48">
        <f t="shared" si="3"/>
        <v>100</v>
      </c>
      <c r="AI95" s="79">
        <v>0</v>
      </c>
      <c r="AJ95" s="75">
        <f t="shared" si="4"/>
        <v>9.3000000000000007</v>
      </c>
      <c r="AK95" s="78" t="e">
        <f t="shared" si="5"/>
        <v>#DIV/0!</v>
      </c>
    </row>
    <row r="96" spans="1:37" ht="23.25" customHeight="1">
      <c r="A96" s="20"/>
      <c r="B96" s="55" t="s">
        <v>231</v>
      </c>
      <c r="C96" s="55"/>
      <c r="D96" s="55"/>
      <c r="E96" s="55"/>
      <c r="F96" s="55"/>
      <c r="G96" s="55"/>
      <c r="H96" s="55"/>
      <c r="I96" s="55"/>
      <c r="J96" s="55"/>
      <c r="K96" s="55"/>
      <c r="L96" s="55"/>
      <c r="M96" s="55"/>
      <c r="N96" s="55"/>
      <c r="O96" s="55"/>
      <c r="P96" s="56"/>
      <c r="Q96" s="24" t="s">
        <v>229</v>
      </c>
      <c r="R96" s="131">
        <v>244</v>
      </c>
      <c r="S96" s="57"/>
      <c r="T96" s="57"/>
      <c r="U96" s="57"/>
      <c r="V96" s="57"/>
      <c r="W96" s="57"/>
      <c r="X96" s="23">
        <v>0</v>
      </c>
      <c r="Y96" s="22">
        <v>0</v>
      </c>
      <c r="Z96" s="21"/>
      <c r="AA96" s="105">
        <v>18.5</v>
      </c>
      <c r="AB96" s="106"/>
      <c r="AC96" s="107"/>
      <c r="AD96" s="105">
        <v>0</v>
      </c>
      <c r="AE96" s="108"/>
      <c r="AF96" s="108"/>
      <c r="AG96" s="109"/>
      <c r="AH96" s="48">
        <f t="shared" si="3"/>
        <v>0</v>
      </c>
      <c r="AI96" s="79">
        <v>0</v>
      </c>
      <c r="AJ96" s="75">
        <f t="shared" si="4"/>
        <v>0</v>
      </c>
      <c r="AK96" s="78" t="e">
        <f t="shared" si="5"/>
        <v>#DIV/0!</v>
      </c>
    </row>
    <row r="97" spans="1:37" ht="34.5" customHeight="1">
      <c r="A97" s="20"/>
      <c r="B97" s="55" t="s">
        <v>230</v>
      </c>
      <c r="C97" s="55"/>
      <c r="D97" s="55"/>
      <c r="E97" s="55"/>
      <c r="F97" s="55"/>
      <c r="G97" s="55"/>
      <c r="H97" s="55"/>
      <c r="I97" s="55"/>
      <c r="J97" s="55"/>
      <c r="K97" s="55"/>
      <c r="L97" s="55"/>
      <c r="M97" s="55"/>
      <c r="N97" s="55"/>
      <c r="O97" s="55"/>
      <c r="P97" s="56"/>
      <c r="Q97" s="24" t="s">
        <v>229</v>
      </c>
      <c r="R97" s="131">
        <v>323</v>
      </c>
      <c r="S97" s="57"/>
      <c r="T97" s="57"/>
      <c r="U97" s="57"/>
      <c r="V97" s="57"/>
      <c r="W97" s="57"/>
      <c r="X97" s="23">
        <v>0</v>
      </c>
      <c r="Y97" s="22">
        <v>2.2000000000000002</v>
      </c>
      <c r="Z97" s="21"/>
      <c r="AA97" s="105">
        <v>2.2000000000000002</v>
      </c>
      <c r="AB97" s="106"/>
      <c r="AC97" s="107"/>
      <c r="AD97" s="105">
        <v>2.2000000000000002</v>
      </c>
      <c r="AE97" s="108"/>
      <c r="AF97" s="108"/>
      <c r="AG97" s="109"/>
      <c r="AH97" s="48">
        <f t="shared" si="3"/>
        <v>100</v>
      </c>
      <c r="AI97" s="79">
        <v>0</v>
      </c>
      <c r="AJ97" s="75">
        <f t="shared" si="4"/>
        <v>2.2000000000000002</v>
      </c>
      <c r="AK97" s="78" t="e">
        <f t="shared" si="5"/>
        <v>#DIV/0!</v>
      </c>
    </row>
    <row r="98" spans="1:37" ht="23.25" customHeight="1">
      <c r="A98" s="20"/>
      <c r="B98" s="55" t="s">
        <v>228</v>
      </c>
      <c r="C98" s="55"/>
      <c r="D98" s="55"/>
      <c r="E98" s="55"/>
      <c r="F98" s="55"/>
      <c r="G98" s="55"/>
      <c r="H98" s="55"/>
      <c r="I98" s="55"/>
      <c r="J98" s="55"/>
      <c r="K98" s="55"/>
      <c r="L98" s="55"/>
      <c r="M98" s="55"/>
      <c r="N98" s="55"/>
      <c r="O98" s="55"/>
      <c r="P98" s="56"/>
      <c r="Q98" s="24" t="s">
        <v>227</v>
      </c>
      <c r="R98" s="131" t="s">
        <v>38</v>
      </c>
      <c r="S98" s="57"/>
      <c r="T98" s="57"/>
      <c r="U98" s="57"/>
      <c r="V98" s="57"/>
      <c r="W98" s="57"/>
      <c r="X98" s="23">
        <v>0</v>
      </c>
      <c r="Y98" s="22">
        <v>3</v>
      </c>
      <c r="Z98" s="21"/>
      <c r="AA98" s="105">
        <v>5</v>
      </c>
      <c r="AB98" s="106"/>
      <c r="AC98" s="107"/>
      <c r="AD98" s="105">
        <v>3.0129999999999999</v>
      </c>
      <c r="AE98" s="108"/>
      <c r="AF98" s="108"/>
      <c r="AG98" s="109"/>
      <c r="AH98" s="48">
        <f t="shared" si="3"/>
        <v>60.260000000000005</v>
      </c>
      <c r="AI98" s="79">
        <v>0</v>
      </c>
      <c r="AJ98" s="75">
        <f t="shared" si="4"/>
        <v>3.0129999999999999</v>
      </c>
      <c r="AK98" s="78" t="e">
        <f t="shared" si="5"/>
        <v>#DIV/0!</v>
      </c>
    </row>
    <row r="99" spans="1:37" ht="34.5" customHeight="1">
      <c r="A99" s="20"/>
      <c r="B99" s="55" t="s">
        <v>226</v>
      </c>
      <c r="C99" s="55"/>
      <c r="D99" s="55"/>
      <c r="E99" s="55"/>
      <c r="F99" s="55"/>
      <c r="G99" s="55"/>
      <c r="H99" s="55"/>
      <c r="I99" s="55"/>
      <c r="J99" s="55"/>
      <c r="K99" s="55"/>
      <c r="L99" s="55"/>
      <c r="M99" s="55"/>
      <c r="N99" s="55"/>
      <c r="O99" s="55"/>
      <c r="P99" s="56"/>
      <c r="Q99" s="24" t="s">
        <v>225</v>
      </c>
      <c r="R99" s="131" t="s">
        <v>38</v>
      </c>
      <c r="S99" s="57"/>
      <c r="T99" s="57"/>
      <c r="U99" s="57"/>
      <c r="V99" s="57"/>
      <c r="W99" s="57"/>
      <c r="X99" s="23">
        <v>0</v>
      </c>
      <c r="Y99" s="22">
        <v>3</v>
      </c>
      <c r="Z99" s="21"/>
      <c r="AA99" s="105">
        <v>5</v>
      </c>
      <c r="AB99" s="106"/>
      <c r="AC99" s="107"/>
      <c r="AD99" s="105">
        <v>3.0129999999999999</v>
      </c>
      <c r="AE99" s="108"/>
      <c r="AF99" s="108"/>
      <c r="AG99" s="109"/>
      <c r="AH99" s="48">
        <f t="shared" si="3"/>
        <v>60.260000000000005</v>
      </c>
      <c r="AI99" s="79">
        <v>0</v>
      </c>
      <c r="AJ99" s="75">
        <f t="shared" si="4"/>
        <v>3.0129999999999999</v>
      </c>
      <c r="AK99" s="78" t="e">
        <f t="shared" si="5"/>
        <v>#DIV/0!</v>
      </c>
    </row>
    <row r="100" spans="1:37" ht="34.5" customHeight="1">
      <c r="A100" s="20"/>
      <c r="B100" s="55" t="s">
        <v>224</v>
      </c>
      <c r="C100" s="55"/>
      <c r="D100" s="55"/>
      <c r="E100" s="55"/>
      <c r="F100" s="55"/>
      <c r="G100" s="55"/>
      <c r="H100" s="55"/>
      <c r="I100" s="55"/>
      <c r="J100" s="55"/>
      <c r="K100" s="55"/>
      <c r="L100" s="55"/>
      <c r="M100" s="55"/>
      <c r="N100" s="55"/>
      <c r="O100" s="55"/>
      <c r="P100" s="56"/>
      <c r="Q100" s="24" t="s">
        <v>223</v>
      </c>
      <c r="R100" s="131">
        <v>244</v>
      </c>
      <c r="S100" s="57"/>
      <c r="T100" s="57"/>
      <c r="U100" s="57"/>
      <c r="V100" s="57"/>
      <c r="W100" s="57"/>
      <c r="X100" s="23">
        <v>0</v>
      </c>
      <c r="Y100" s="22">
        <v>3</v>
      </c>
      <c r="Z100" s="21"/>
      <c r="AA100" s="105">
        <v>5</v>
      </c>
      <c r="AB100" s="106"/>
      <c r="AC100" s="107"/>
      <c r="AD100" s="105">
        <v>3.0129999999999999</v>
      </c>
      <c r="AE100" s="108"/>
      <c r="AF100" s="108"/>
      <c r="AG100" s="109"/>
      <c r="AH100" s="48">
        <f t="shared" si="3"/>
        <v>60.260000000000005</v>
      </c>
      <c r="AI100" s="79">
        <v>0</v>
      </c>
      <c r="AJ100" s="75">
        <f t="shared" si="4"/>
        <v>3.0129999999999999</v>
      </c>
      <c r="AK100" s="78" t="e">
        <f t="shared" si="5"/>
        <v>#DIV/0!</v>
      </c>
    </row>
    <row r="101" spans="1:37" ht="15.75" customHeight="1">
      <c r="A101" s="20"/>
      <c r="B101" s="55" t="s">
        <v>222</v>
      </c>
      <c r="C101" s="55"/>
      <c r="D101" s="55"/>
      <c r="E101" s="55"/>
      <c r="F101" s="55"/>
      <c r="G101" s="55"/>
      <c r="H101" s="55"/>
      <c r="I101" s="55"/>
      <c r="J101" s="55"/>
      <c r="K101" s="55"/>
      <c r="L101" s="55"/>
      <c r="M101" s="55"/>
      <c r="N101" s="55"/>
      <c r="O101" s="55"/>
      <c r="P101" s="56"/>
      <c r="Q101" s="24" t="s">
        <v>221</v>
      </c>
      <c r="R101" s="131" t="s">
        <v>38</v>
      </c>
      <c r="S101" s="57"/>
      <c r="T101" s="57"/>
      <c r="U101" s="57"/>
      <c r="V101" s="57"/>
      <c r="W101" s="57"/>
      <c r="X101" s="23">
        <v>0</v>
      </c>
      <c r="Y101" s="22">
        <v>8.5</v>
      </c>
      <c r="Z101" s="21"/>
      <c r="AA101" s="105">
        <v>35</v>
      </c>
      <c r="AB101" s="106"/>
      <c r="AC101" s="107"/>
      <c r="AD101" s="105">
        <v>8.4559999999999995</v>
      </c>
      <c r="AE101" s="108"/>
      <c r="AF101" s="108"/>
      <c r="AG101" s="109"/>
      <c r="AH101" s="48">
        <f t="shared" si="3"/>
        <v>24.159999999999997</v>
      </c>
      <c r="AI101" s="79">
        <v>4.2960000000000003</v>
      </c>
      <c r="AJ101" s="75">
        <f t="shared" si="4"/>
        <v>4.1599999999999993</v>
      </c>
      <c r="AK101" s="78">
        <f t="shared" si="5"/>
        <v>96.834264432029784</v>
      </c>
    </row>
    <row r="102" spans="1:37" ht="23.25" customHeight="1">
      <c r="A102" s="20"/>
      <c r="B102" s="55" t="s">
        <v>220</v>
      </c>
      <c r="C102" s="55"/>
      <c r="D102" s="55"/>
      <c r="E102" s="55"/>
      <c r="F102" s="55"/>
      <c r="G102" s="55"/>
      <c r="H102" s="55"/>
      <c r="I102" s="55"/>
      <c r="J102" s="55"/>
      <c r="K102" s="55"/>
      <c r="L102" s="55"/>
      <c r="M102" s="55"/>
      <c r="N102" s="55"/>
      <c r="O102" s="55"/>
      <c r="P102" s="56"/>
      <c r="Q102" s="24" t="s">
        <v>219</v>
      </c>
      <c r="R102" s="131" t="s">
        <v>38</v>
      </c>
      <c r="S102" s="57"/>
      <c r="T102" s="57"/>
      <c r="U102" s="57"/>
      <c r="V102" s="57"/>
      <c r="W102" s="57"/>
      <c r="X102" s="23">
        <v>0</v>
      </c>
      <c r="Y102" s="22">
        <v>8.5</v>
      </c>
      <c r="Z102" s="21"/>
      <c r="AA102" s="105">
        <v>35</v>
      </c>
      <c r="AB102" s="106"/>
      <c r="AC102" s="107"/>
      <c r="AD102" s="105">
        <v>8.4559999999999995</v>
      </c>
      <c r="AE102" s="108"/>
      <c r="AF102" s="108"/>
      <c r="AG102" s="109"/>
      <c r="AH102" s="48">
        <f t="shared" si="3"/>
        <v>24.159999999999997</v>
      </c>
      <c r="AI102" s="79">
        <v>4.2960000000000003</v>
      </c>
      <c r="AJ102" s="75">
        <f t="shared" si="4"/>
        <v>4.1599999999999993</v>
      </c>
      <c r="AK102" s="78">
        <f t="shared" si="5"/>
        <v>96.834264432029784</v>
      </c>
    </row>
    <row r="103" spans="1:37" ht="34.5" customHeight="1">
      <c r="A103" s="20"/>
      <c r="B103" s="55" t="s">
        <v>218</v>
      </c>
      <c r="C103" s="55"/>
      <c r="D103" s="55"/>
      <c r="E103" s="55"/>
      <c r="F103" s="55"/>
      <c r="G103" s="55"/>
      <c r="H103" s="55"/>
      <c r="I103" s="55"/>
      <c r="J103" s="55"/>
      <c r="K103" s="55"/>
      <c r="L103" s="55"/>
      <c r="M103" s="55"/>
      <c r="N103" s="55"/>
      <c r="O103" s="55"/>
      <c r="P103" s="56"/>
      <c r="Q103" s="24" t="s">
        <v>216</v>
      </c>
      <c r="R103" s="131">
        <v>123</v>
      </c>
      <c r="S103" s="57"/>
      <c r="T103" s="57"/>
      <c r="U103" s="57"/>
      <c r="V103" s="57"/>
      <c r="W103" s="57"/>
      <c r="X103" s="23">
        <v>0</v>
      </c>
      <c r="Y103" s="22">
        <v>1.6</v>
      </c>
      <c r="Z103" s="21"/>
      <c r="AA103" s="105">
        <v>1.6</v>
      </c>
      <c r="AB103" s="106"/>
      <c r="AC103" s="107"/>
      <c r="AD103" s="105">
        <v>1.6</v>
      </c>
      <c r="AE103" s="108"/>
      <c r="AF103" s="108"/>
      <c r="AG103" s="109"/>
      <c r="AH103" s="48">
        <f t="shared" si="3"/>
        <v>100</v>
      </c>
      <c r="AI103" s="79">
        <v>0</v>
      </c>
      <c r="AJ103" s="75">
        <f t="shared" si="4"/>
        <v>1.6</v>
      </c>
      <c r="AK103" s="78" t="e">
        <f t="shared" si="5"/>
        <v>#DIV/0!</v>
      </c>
    </row>
    <row r="104" spans="1:37" ht="23.25" customHeight="1">
      <c r="A104" s="20"/>
      <c r="B104" s="55" t="s">
        <v>217</v>
      </c>
      <c r="C104" s="55"/>
      <c r="D104" s="55"/>
      <c r="E104" s="55"/>
      <c r="F104" s="55"/>
      <c r="G104" s="55"/>
      <c r="H104" s="55"/>
      <c r="I104" s="55"/>
      <c r="J104" s="55"/>
      <c r="K104" s="55"/>
      <c r="L104" s="55"/>
      <c r="M104" s="55"/>
      <c r="N104" s="55"/>
      <c r="O104" s="55"/>
      <c r="P104" s="56"/>
      <c r="Q104" s="24" t="s">
        <v>216</v>
      </c>
      <c r="R104" s="131">
        <v>244</v>
      </c>
      <c r="S104" s="57"/>
      <c r="T104" s="57"/>
      <c r="U104" s="57"/>
      <c r="V104" s="57"/>
      <c r="W104" s="57"/>
      <c r="X104" s="23">
        <v>0</v>
      </c>
      <c r="Y104" s="22">
        <v>6.9</v>
      </c>
      <c r="Z104" s="21"/>
      <c r="AA104" s="105">
        <v>33.4</v>
      </c>
      <c r="AB104" s="106"/>
      <c r="AC104" s="107"/>
      <c r="AD104" s="105">
        <v>6.8559999999999999</v>
      </c>
      <c r="AE104" s="108"/>
      <c r="AF104" s="108"/>
      <c r="AG104" s="109"/>
      <c r="AH104" s="48">
        <f t="shared" si="3"/>
        <v>20.526946107784433</v>
      </c>
      <c r="AI104" s="79">
        <v>4.2960000000000003</v>
      </c>
      <c r="AJ104" s="75">
        <f t="shared" si="4"/>
        <v>2.5599999999999996</v>
      </c>
      <c r="AK104" s="78">
        <f t="shared" si="5"/>
        <v>59.590316573556777</v>
      </c>
    </row>
    <row r="105" spans="1:37" ht="23.25" customHeight="1">
      <c r="A105" s="20"/>
      <c r="B105" s="55" t="s">
        <v>215</v>
      </c>
      <c r="C105" s="55"/>
      <c r="D105" s="55"/>
      <c r="E105" s="55"/>
      <c r="F105" s="55"/>
      <c r="G105" s="55"/>
      <c r="H105" s="55"/>
      <c r="I105" s="55"/>
      <c r="J105" s="55"/>
      <c r="K105" s="55"/>
      <c r="L105" s="55"/>
      <c r="M105" s="55"/>
      <c r="N105" s="55"/>
      <c r="O105" s="55"/>
      <c r="P105" s="56"/>
      <c r="Q105" s="24" t="s">
        <v>214</v>
      </c>
      <c r="R105" s="131" t="s">
        <v>38</v>
      </c>
      <c r="S105" s="57"/>
      <c r="T105" s="57"/>
      <c r="U105" s="57"/>
      <c r="V105" s="57"/>
      <c r="W105" s="57"/>
      <c r="X105" s="23">
        <v>0</v>
      </c>
      <c r="Y105" s="22">
        <v>163.19999999999999</v>
      </c>
      <c r="Z105" s="21"/>
      <c r="AA105" s="105">
        <v>280</v>
      </c>
      <c r="AB105" s="106"/>
      <c r="AC105" s="107"/>
      <c r="AD105" s="105">
        <v>163.15100000000001</v>
      </c>
      <c r="AE105" s="108"/>
      <c r="AF105" s="108"/>
      <c r="AG105" s="109"/>
      <c r="AH105" s="48">
        <f t="shared" si="3"/>
        <v>58.268214285714294</v>
      </c>
      <c r="AI105" s="79">
        <v>145.351</v>
      </c>
      <c r="AJ105" s="75">
        <f t="shared" si="4"/>
        <v>17.800000000000011</v>
      </c>
      <c r="AK105" s="78">
        <f t="shared" si="5"/>
        <v>12.246217776279494</v>
      </c>
    </row>
    <row r="106" spans="1:37" ht="34.5" customHeight="1">
      <c r="A106" s="20"/>
      <c r="B106" s="55" t="s">
        <v>213</v>
      </c>
      <c r="C106" s="55"/>
      <c r="D106" s="55"/>
      <c r="E106" s="55"/>
      <c r="F106" s="55"/>
      <c r="G106" s="55"/>
      <c r="H106" s="55"/>
      <c r="I106" s="55"/>
      <c r="J106" s="55"/>
      <c r="K106" s="55"/>
      <c r="L106" s="55"/>
      <c r="M106" s="55"/>
      <c r="N106" s="55"/>
      <c r="O106" s="55"/>
      <c r="P106" s="56"/>
      <c r="Q106" s="24" t="s">
        <v>212</v>
      </c>
      <c r="R106" s="131" t="s">
        <v>38</v>
      </c>
      <c r="S106" s="57"/>
      <c r="T106" s="57"/>
      <c r="U106" s="57"/>
      <c r="V106" s="57"/>
      <c r="W106" s="57"/>
      <c r="X106" s="23">
        <v>0</v>
      </c>
      <c r="Y106" s="22">
        <v>163.19999999999999</v>
      </c>
      <c r="Z106" s="21"/>
      <c r="AA106" s="105">
        <v>280</v>
      </c>
      <c r="AB106" s="106"/>
      <c r="AC106" s="107"/>
      <c r="AD106" s="105">
        <v>163.15100000000001</v>
      </c>
      <c r="AE106" s="108"/>
      <c r="AF106" s="108"/>
      <c r="AG106" s="109"/>
      <c r="AH106" s="48">
        <f t="shared" si="3"/>
        <v>58.268214285714294</v>
      </c>
      <c r="AI106" s="79">
        <v>145.351</v>
      </c>
      <c r="AJ106" s="75">
        <f t="shared" si="4"/>
        <v>17.800000000000011</v>
      </c>
      <c r="AK106" s="78">
        <f t="shared" si="5"/>
        <v>12.246217776279494</v>
      </c>
    </row>
    <row r="107" spans="1:37" ht="34.5" customHeight="1">
      <c r="A107" s="20"/>
      <c r="B107" s="55" t="s">
        <v>211</v>
      </c>
      <c r="C107" s="55"/>
      <c r="D107" s="55"/>
      <c r="E107" s="55"/>
      <c r="F107" s="55"/>
      <c r="G107" s="55"/>
      <c r="H107" s="55"/>
      <c r="I107" s="55"/>
      <c r="J107" s="55"/>
      <c r="K107" s="55"/>
      <c r="L107" s="55"/>
      <c r="M107" s="55"/>
      <c r="N107" s="55"/>
      <c r="O107" s="55"/>
      <c r="P107" s="56"/>
      <c r="Q107" s="24" t="s">
        <v>209</v>
      </c>
      <c r="R107" s="131">
        <v>123</v>
      </c>
      <c r="S107" s="57"/>
      <c r="T107" s="57"/>
      <c r="U107" s="57"/>
      <c r="V107" s="57"/>
      <c r="W107" s="57"/>
      <c r="X107" s="23">
        <v>0</v>
      </c>
      <c r="Y107" s="22">
        <v>163.19999999999999</v>
      </c>
      <c r="Z107" s="21"/>
      <c r="AA107" s="105">
        <v>264.67</v>
      </c>
      <c r="AB107" s="106"/>
      <c r="AC107" s="107"/>
      <c r="AD107" s="105">
        <v>163.15100000000001</v>
      </c>
      <c r="AE107" s="108"/>
      <c r="AF107" s="108"/>
      <c r="AG107" s="109"/>
      <c r="AH107" s="48">
        <f t="shared" si="3"/>
        <v>61.643178297502551</v>
      </c>
      <c r="AI107" s="79">
        <v>138.66399999999999</v>
      </c>
      <c r="AJ107" s="75">
        <f t="shared" si="4"/>
        <v>24.487000000000023</v>
      </c>
      <c r="AK107" s="78">
        <f t="shared" si="5"/>
        <v>17.659233831419854</v>
      </c>
    </row>
    <row r="108" spans="1:37" ht="34.5" customHeight="1">
      <c r="A108" s="20"/>
      <c r="B108" s="55" t="s">
        <v>210</v>
      </c>
      <c r="C108" s="55"/>
      <c r="D108" s="55"/>
      <c r="E108" s="55"/>
      <c r="F108" s="55"/>
      <c r="G108" s="55"/>
      <c r="H108" s="55"/>
      <c r="I108" s="55"/>
      <c r="J108" s="55"/>
      <c r="K108" s="55"/>
      <c r="L108" s="55"/>
      <c r="M108" s="55"/>
      <c r="N108" s="55"/>
      <c r="O108" s="55"/>
      <c r="P108" s="56"/>
      <c r="Q108" s="24" t="s">
        <v>209</v>
      </c>
      <c r="R108" s="131">
        <v>244</v>
      </c>
      <c r="S108" s="57"/>
      <c r="T108" s="57"/>
      <c r="U108" s="57"/>
      <c r="V108" s="57"/>
      <c r="W108" s="57"/>
      <c r="X108" s="23">
        <v>0</v>
      </c>
      <c r="Y108" s="22">
        <v>0</v>
      </c>
      <c r="Z108" s="21"/>
      <c r="AA108" s="105">
        <v>15.33</v>
      </c>
      <c r="AB108" s="106"/>
      <c r="AC108" s="107"/>
      <c r="AD108" s="105">
        <v>0</v>
      </c>
      <c r="AE108" s="108"/>
      <c r="AF108" s="108"/>
      <c r="AG108" s="109"/>
      <c r="AH108" s="48">
        <f t="shared" si="3"/>
        <v>0</v>
      </c>
      <c r="AI108" s="79">
        <v>6.6870000000000003</v>
      </c>
      <c r="AJ108" s="75">
        <f t="shared" si="4"/>
        <v>-6.6870000000000003</v>
      </c>
      <c r="AK108" s="78">
        <f t="shared" si="5"/>
        <v>-100</v>
      </c>
    </row>
    <row r="109" spans="1:37" ht="15.75" customHeight="1">
      <c r="A109" s="20"/>
      <c r="B109" s="58" t="s">
        <v>208</v>
      </c>
      <c r="C109" s="58"/>
      <c r="D109" s="58"/>
      <c r="E109" s="58"/>
      <c r="F109" s="58"/>
      <c r="G109" s="58"/>
      <c r="H109" s="58"/>
      <c r="I109" s="58"/>
      <c r="J109" s="58"/>
      <c r="K109" s="58"/>
      <c r="L109" s="58"/>
      <c r="M109" s="58"/>
      <c r="N109" s="58"/>
      <c r="O109" s="58"/>
      <c r="P109" s="59"/>
      <c r="Q109" s="25" t="s">
        <v>207</v>
      </c>
      <c r="R109" s="132" t="s">
        <v>38</v>
      </c>
      <c r="S109" s="60"/>
      <c r="T109" s="60"/>
      <c r="U109" s="60"/>
      <c r="V109" s="60"/>
      <c r="W109" s="60"/>
      <c r="X109" s="23">
        <v>0</v>
      </c>
      <c r="Y109" s="22">
        <v>18424.099999999999</v>
      </c>
      <c r="Z109" s="21"/>
      <c r="AA109" s="110">
        <v>26670.78</v>
      </c>
      <c r="AB109" s="111"/>
      <c r="AC109" s="112"/>
      <c r="AD109" s="110">
        <v>18424.124</v>
      </c>
      <c r="AE109" s="113"/>
      <c r="AF109" s="113"/>
      <c r="AG109" s="114"/>
      <c r="AH109" s="48">
        <f t="shared" si="3"/>
        <v>69.079809439393983</v>
      </c>
      <c r="AI109" s="79">
        <v>17062.167000000001</v>
      </c>
      <c r="AJ109" s="75">
        <f t="shared" si="4"/>
        <v>1361.9569999999985</v>
      </c>
      <c r="AK109" s="78">
        <f t="shared" si="5"/>
        <v>7.9823213546087004</v>
      </c>
    </row>
    <row r="110" spans="1:37" ht="34.5" customHeight="1">
      <c r="A110" s="20"/>
      <c r="B110" s="55" t="s">
        <v>206</v>
      </c>
      <c r="C110" s="55"/>
      <c r="D110" s="55"/>
      <c r="E110" s="55"/>
      <c r="F110" s="55"/>
      <c r="G110" s="55"/>
      <c r="H110" s="55"/>
      <c r="I110" s="55"/>
      <c r="J110" s="55"/>
      <c r="K110" s="55"/>
      <c r="L110" s="55"/>
      <c r="M110" s="55"/>
      <c r="N110" s="55"/>
      <c r="O110" s="55"/>
      <c r="P110" s="56"/>
      <c r="Q110" s="24" t="s">
        <v>205</v>
      </c>
      <c r="R110" s="131" t="s">
        <v>38</v>
      </c>
      <c r="S110" s="57"/>
      <c r="T110" s="57"/>
      <c r="U110" s="57"/>
      <c r="V110" s="57"/>
      <c r="W110" s="57"/>
      <c r="X110" s="23">
        <v>0</v>
      </c>
      <c r="Y110" s="22">
        <v>7533</v>
      </c>
      <c r="Z110" s="21"/>
      <c r="AA110" s="105">
        <v>10450.464</v>
      </c>
      <c r="AB110" s="106"/>
      <c r="AC110" s="107"/>
      <c r="AD110" s="105">
        <v>7532.9830000000002</v>
      </c>
      <c r="AE110" s="108"/>
      <c r="AF110" s="108"/>
      <c r="AG110" s="109"/>
      <c r="AH110" s="48">
        <f t="shared" si="3"/>
        <v>72.082761109937323</v>
      </c>
      <c r="AI110" s="79">
        <v>5670.826</v>
      </c>
      <c r="AJ110" s="75">
        <f t="shared" si="4"/>
        <v>1862.1570000000002</v>
      </c>
      <c r="AK110" s="78">
        <f t="shared" si="5"/>
        <v>32.837491398960225</v>
      </c>
    </row>
    <row r="111" spans="1:37" ht="23.25" customHeight="1">
      <c r="A111" s="20"/>
      <c r="B111" s="55" t="s">
        <v>204</v>
      </c>
      <c r="C111" s="55"/>
      <c r="D111" s="55"/>
      <c r="E111" s="55"/>
      <c r="F111" s="55"/>
      <c r="G111" s="55"/>
      <c r="H111" s="55"/>
      <c r="I111" s="55"/>
      <c r="J111" s="55"/>
      <c r="K111" s="55"/>
      <c r="L111" s="55"/>
      <c r="M111" s="55"/>
      <c r="N111" s="55"/>
      <c r="O111" s="55"/>
      <c r="P111" s="56"/>
      <c r="Q111" s="24" t="s">
        <v>203</v>
      </c>
      <c r="R111" s="131">
        <v>612</v>
      </c>
      <c r="S111" s="57"/>
      <c r="T111" s="57"/>
      <c r="U111" s="57"/>
      <c r="V111" s="57"/>
      <c r="W111" s="57"/>
      <c r="X111" s="23">
        <v>0</v>
      </c>
      <c r="Y111" s="22">
        <v>1071.5</v>
      </c>
      <c r="Z111" s="21"/>
      <c r="AA111" s="105">
        <v>1286.4380000000001</v>
      </c>
      <c r="AB111" s="106"/>
      <c r="AC111" s="107"/>
      <c r="AD111" s="105">
        <v>1071.4570000000001</v>
      </c>
      <c r="AE111" s="108"/>
      <c r="AF111" s="108"/>
      <c r="AG111" s="109"/>
      <c r="AH111" s="48">
        <f t="shared" si="3"/>
        <v>83.288662181931812</v>
      </c>
      <c r="AI111" s="79">
        <v>2258.0259999999998</v>
      </c>
      <c r="AJ111" s="75">
        <f t="shared" si="4"/>
        <v>-1186.5689999999997</v>
      </c>
      <c r="AK111" s="78">
        <f t="shared" si="5"/>
        <v>-52.548952049267804</v>
      </c>
    </row>
    <row r="112" spans="1:37" ht="79.5" customHeight="1">
      <c r="A112" s="20"/>
      <c r="B112" s="55" t="s">
        <v>202</v>
      </c>
      <c r="C112" s="55"/>
      <c r="D112" s="55"/>
      <c r="E112" s="55"/>
      <c r="F112" s="55"/>
      <c r="G112" s="55"/>
      <c r="H112" s="55"/>
      <c r="I112" s="55"/>
      <c r="J112" s="55"/>
      <c r="K112" s="55"/>
      <c r="L112" s="55"/>
      <c r="M112" s="55"/>
      <c r="N112" s="55"/>
      <c r="O112" s="55"/>
      <c r="P112" s="56"/>
      <c r="Q112" s="24" t="s">
        <v>201</v>
      </c>
      <c r="R112" s="131">
        <v>611</v>
      </c>
      <c r="S112" s="57"/>
      <c r="T112" s="57"/>
      <c r="U112" s="57"/>
      <c r="V112" s="57"/>
      <c r="W112" s="57"/>
      <c r="X112" s="23">
        <v>0</v>
      </c>
      <c r="Y112" s="22">
        <v>6461.5</v>
      </c>
      <c r="Z112" s="21"/>
      <c r="AA112" s="105">
        <v>9164.0259999999998</v>
      </c>
      <c r="AB112" s="106"/>
      <c r="AC112" s="107"/>
      <c r="AD112" s="105">
        <v>6461.5259999999998</v>
      </c>
      <c r="AE112" s="108"/>
      <c r="AF112" s="108"/>
      <c r="AG112" s="109"/>
      <c r="AH112" s="48">
        <f t="shared" si="3"/>
        <v>70.509686463133121</v>
      </c>
      <c r="AI112" s="79">
        <v>3412.8</v>
      </c>
      <c r="AJ112" s="75">
        <f t="shared" si="4"/>
        <v>3048.7259999999997</v>
      </c>
      <c r="AK112" s="78">
        <f t="shared" si="5"/>
        <v>89.332102672292535</v>
      </c>
    </row>
    <row r="113" spans="1:37" ht="45.75" customHeight="1">
      <c r="A113" s="20"/>
      <c r="B113" s="55" t="s">
        <v>200</v>
      </c>
      <c r="C113" s="55"/>
      <c r="D113" s="55"/>
      <c r="E113" s="55"/>
      <c r="F113" s="55"/>
      <c r="G113" s="55"/>
      <c r="H113" s="55"/>
      <c r="I113" s="55"/>
      <c r="J113" s="55"/>
      <c r="K113" s="55"/>
      <c r="L113" s="55"/>
      <c r="M113" s="55"/>
      <c r="N113" s="55"/>
      <c r="O113" s="55"/>
      <c r="P113" s="56"/>
      <c r="Q113" s="24" t="s">
        <v>199</v>
      </c>
      <c r="R113" s="131" t="s">
        <v>38</v>
      </c>
      <c r="S113" s="57"/>
      <c r="T113" s="57"/>
      <c r="U113" s="57"/>
      <c r="V113" s="57"/>
      <c r="W113" s="57"/>
      <c r="X113" s="23">
        <v>0</v>
      </c>
      <c r="Y113" s="22">
        <v>3302.6</v>
      </c>
      <c r="Z113" s="21"/>
      <c r="AA113" s="105">
        <v>6216.7240000000002</v>
      </c>
      <c r="AB113" s="106"/>
      <c r="AC113" s="107"/>
      <c r="AD113" s="105">
        <v>3302.56</v>
      </c>
      <c r="AE113" s="108"/>
      <c r="AF113" s="108"/>
      <c r="AG113" s="109"/>
      <c r="AH113" s="48">
        <f t="shared" si="3"/>
        <v>53.123799608925857</v>
      </c>
      <c r="AI113" s="79">
        <v>2771.6</v>
      </c>
      <c r="AJ113" s="75">
        <f t="shared" si="4"/>
        <v>530.96</v>
      </c>
      <c r="AK113" s="78">
        <f t="shared" si="5"/>
        <v>19.157165536152405</v>
      </c>
    </row>
    <row r="114" spans="1:37" ht="57" customHeight="1">
      <c r="A114" s="20"/>
      <c r="B114" s="55" t="s">
        <v>198</v>
      </c>
      <c r="C114" s="55"/>
      <c r="D114" s="55"/>
      <c r="E114" s="55"/>
      <c r="F114" s="55"/>
      <c r="G114" s="55"/>
      <c r="H114" s="55"/>
      <c r="I114" s="55"/>
      <c r="J114" s="55"/>
      <c r="K114" s="55"/>
      <c r="L114" s="55"/>
      <c r="M114" s="55"/>
      <c r="N114" s="55"/>
      <c r="O114" s="55"/>
      <c r="P114" s="56"/>
      <c r="Q114" s="24" t="s">
        <v>196</v>
      </c>
      <c r="R114" s="131">
        <v>521</v>
      </c>
      <c r="S114" s="57"/>
      <c r="T114" s="57"/>
      <c r="U114" s="57"/>
      <c r="V114" s="57"/>
      <c r="W114" s="57"/>
      <c r="X114" s="23">
        <v>0</v>
      </c>
      <c r="Y114" s="22">
        <v>739.2</v>
      </c>
      <c r="Z114" s="21"/>
      <c r="AA114" s="105">
        <v>1016.404</v>
      </c>
      <c r="AB114" s="106"/>
      <c r="AC114" s="107"/>
      <c r="AD114" s="105">
        <v>739.2</v>
      </c>
      <c r="AE114" s="108"/>
      <c r="AF114" s="108"/>
      <c r="AG114" s="109"/>
      <c r="AH114" s="48">
        <f t="shared" si="3"/>
        <v>72.726986513236866</v>
      </c>
      <c r="AI114" s="79">
        <v>540.14400000000001</v>
      </c>
      <c r="AJ114" s="75">
        <f t="shared" si="4"/>
        <v>199.05600000000004</v>
      </c>
      <c r="AK114" s="78">
        <f t="shared" si="5"/>
        <v>36.852394916911067</v>
      </c>
    </row>
    <row r="115" spans="1:37" ht="68.25" customHeight="1">
      <c r="A115" s="20"/>
      <c r="B115" s="55" t="s">
        <v>197</v>
      </c>
      <c r="C115" s="55"/>
      <c r="D115" s="55"/>
      <c r="E115" s="55"/>
      <c r="F115" s="55"/>
      <c r="G115" s="55"/>
      <c r="H115" s="55"/>
      <c r="I115" s="55"/>
      <c r="J115" s="55"/>
      <c r="K115" s="55"/>
      <c r="L115" s="55"/>
      <c r="M115" s="55"/>
      <c r="N115" s="55"/>
      <c r="O115" s="55"/>
      <c r="P115" s="56"/>
      <c r="Q115" s="24" t="s">
        <v>196</v>
      </c>
      <c r="R115" s="131">
        <v>611</v>
      </c>
      <c r="S115" s="57"/>
      <c r="T115" s="57"/>
      <c r="U115" s="57"/>
      <c r="V115" s="57"/>
      <c r="W115" s="57"/>
      <c r="X115" s="23">
        <v>0</v>
      </c>
      <c r="Y115" s="22">
        <v>2050.6999999999998</v>
      </c>
      <c r="Z115" s="21"/>
      <c r="AA115" s="105">
        <v>4495.3959999999997</v>
      </c>
      <c r="AB115" s="106"/>
      <c r="AC115" s="107"/>
      <c r="AD115" s="105">
        <v>2050.6880000000001</v>
      </c>
      <c r="AE115" s="108"/>
      <c r="AF115" s="108"/>
      <c r="AG115" s="109"/>
      <c r="AH115" s="48">
        <f t="shared" si="3"/>
        <v>45.61751623216287</v>
      </c>
      <c r="AI115" s="79">
        <v>1785.16</v>
      </c>
      <c r="AJ115" s="75">
        <f t="shared" si="4"/>
        <v>265.52800000000002</v>
      </c>
      <c r="AK115" s="78">
        <f t="shared" si="5"/>
        <v>14.874184947007564</v>
      </c>
    </row>
    <row r="116" spans="1:37" ht="68.25" customHeight="1">
      <c r="A116" s="20"/>
      <c r="B116" s="55" t="s">
        <v>195</v>
      </c>
      <c r="C116" s="55"/>
      <c r="D116" s="55"/>
      <c r="E116" s="55"/>
      <c r="F116" s="55"/>
      <c r="G116" s="55"/>
      <c r="H116" s="55"/>
      <c r="I116" s="55"/>
      <c r="J116" s="55"/>
      <c r="K116" s="55"/>
      <c r="L116" s="55"/>
      <c r="M116" s="55"/>
      <c r="N116" s="55"/>
      <c r="O116" s="55"/>
      <c r="P116" s="56"/>
      <c r="Q116" s="24" t="s">
        <v>194</v>
      </c>
      <c r="R116" s="131">
        <v>611</v>
      </c>
      <c r="S116" s="57"/>
      <c r="T116" s="57"/>
      <c r="U116" s="57"/>
      <c r="V116" s="57"/>
      <c r="W116" s="57"/>
      <c r="X116" s="23">
        <v>0</v>
      </c>
      <c r="Y116" s="22">
        <v>512.70000000000005</v>
      </c>
      <c r="Z116" s="21"/>
      <c r="AA116" s="105">
        <v>704.92399999999998</v>
      </c>
      <c r="AB116" s="106"/>
      <c r="AC116" s="107"/>
      <c r="AD116" s="105">
        <v>512.67200000000003</v>
      </c>
      <c r="AE116" s="108"/>
      <c r="AF116" s="108"/>
      <c r="AG116" s="109"/>
      <c r="AH116" s="48">
        <f t="shared" si="3"/>
        <v>72.727272727272734</v>
      </c>
      <c r="AI116" s="79">
        <v>446.29599999999999</v>
      </c>
      <c r="AJ116" s="75">
        <f t="shared" si="4"/>
        <v>66.376000000000033</v>
      </c>
      <c r="AK116" s="78">
        <f t="shared" si="5"/>
        <v>14.872640579346452</v>
      </c>
    </row>
    <row r="117" spans="1:37" ht="23.25" customHeight="1">
      <c r="A117" s="20"/>
      <c r="B117" s="55" t="s">
        <v>193</v>
      </c>
      <c r="C117" s="55"/>
      <c r="D117" s="55"/>
      <c r="E117" s="55"/>
      <c r="F117" s="55"/>
      <c r="G117" s="55"/>
      <c r="H117" s="55"/>
      <c r="I117" s="55"/>
      <c r="J117" s="55"/>
      <c r="K117" s="55"/>
      <c r="L117" s="55"/>
      <c r="M117" s="55"/>
      <c r="N117" s="55"/>
      <c r="O117" s="55"/>
      <c r="P117" s="56"/>
      <c r="Q117" s="24" t="s">
        <v>192</v>
      </c>
      <c r="R117" s="131" t="s">
        <v>38</v>
      </c>
      <c r="S117" s="57"/>
      <c r="T117" s="57"/>
      <c r="U117" s="57"/>
      <c r="V117" s="57"/>
      <c r="W117" s="57"/>
      <c r="X117" s="23">
        <v>0</v>
      </c>
      <c r="Y117" s="22">
        <v>6688.6</v>
      </c>
      <c r="Z117" s="21"/>
      <c r="AA117" s="105">
        <v>8803.5920000000006</v>
      </c>
      <c r="AB117" s="106"/>
      <c r="AC117" s="107"/>
      <c r="AD117" s="105">
        <v>6688.5810000000001</v>
      </c>
      <c r="AE117" s="108"/>
      <c r="AF117" s="108"/>
      <c r="AG117" s="109"/>
      <c r="AH117" s="48">
        <f t="shared" si="3"/>
        <v>75.975590418092978</v>
      </c>
      <c r="AI117" s="79">
        <v>7726.1409999999996</v>
      </c>
      <c r="AJ117" s="75">
        <f t="shared" si="4"/>
        <v>-1037.5599999999995</v>
      </c>
      <c r="AK117" s="78">
        <f t="shared" si="5"/>
        <v>-13.429213885690146</v>
      </c>
    </row>
    <row r="118" spans="1:37" ht="45.75" customHeight="1">
      <c r="A118" s="20"/>
      <c r="B118" s="55" t="s">
        <v>191</v>
      </c>
      <c r="C118" s="55"/>
      <c r="D118" s="55"/>
      <c r="E118" s="55"/>
      <c r="F118" s="55"/>
      <c r="G118" s="55"/>
      <c r="H118" s="55"/>
      <c r="I118" s="55"/>
      <c r="J118" s="55"/>
      <c r="K118" s="55"/>
      <c r="L118" s="55"/>
      <c r="M118" s="55"/>
      <c r="N118" s="55"/>
      <c r="O118" s="55"/>
      <c r="P118" s="56"/>
      <c r="Q118" s="24" t="s">
        <v>190</v>
      </c>
      <c r="R118" s="131">
        <v>611</v>
      </c>
      <c r="S118" s="57"/>
      <c r="T118" s="57"/>
      <c r="U118" s="57"/>
      <c r="V118" s="57"/>
      <c r="W118" s="57"/>
      <c r="X118" s="23">
        <v>0</v>
      </c>
      <c r="Y118" s="22">
        <v>2297.6</v>
      </c>
      <c r="Z118" s="21"/>
      <c r="AA118" s="105">
        <v>3303.5920000000001</v>
      </c>
      <c r="AB118" s="106"/>
      <c r="AC118" s="107"/>
      <c r="AD118" s="105">
        <v>2297.5810000000001</v>
      </c>
      <c r="AE118" s="108"/>
      <c r="AF118" s="108"/>
      <c r="AG118" s="109"/>
      <c r="AH118" s="48">
        <f t="shared" si="3"/>
        <v>69.547964760781596</v>
      </c>
      <c r="AI118" s="79">
        <v>3841.018</v>
      </c>
      <c r="AJ118" s="75">
        <f t="shared" si="4"/>
        <v>-1543.4369999999999</v>
      </c>
      <c r="AK118" s="78">
        <f t="shared" si="5"/>
        <v>-40.183019189183696</v>
      </c>
    </row>
    <row r="119" spans="1:37" ht="45.75" customHeight="1">
      <c r="A119" s="20"/>
      <c r="B119" s="55" t="s">
        <v>189</v>
      </c>
      <c r="C119" s="55"/>
      <c r="D119" s="55"/>
      <c r="E119" s="55"/>
      <c r="F119" s="55"/>
      <c r="G119" s="55"/>
      <c r="H119" s="55"/>
      <c r="I119" s="55"/>
      <c r="J119" s="55"/>
      <c r="K119" s="55"/>
      <c r="L119" s="55"/>
      <c r="M119" s="55"/>
      <c r="N119" s="55"/>
      <c r="O119" s="55"/>
      <c r="P119" s="56"/>
      <c r="Q119" s="24" t="s">
        <v>188</v>
      </c>
      <c r="R119" s="131">
        <v>611</v>
      </c>
      <c r="S119" s="57"/>
      <c r="T119" s="57"/>
      <c r="U119" s="57"/>
      <c r="V119" s="57"/>
      <c r="W119" s="57"/>
      <c r="X119" s="23">
        <v>0</v>
      </c>
      <c r="Y119" s="22">
        <v>4391</v>
      </c>
      <c r="Z119" s="21"/>
      <c r="AA119" s="105">
        <v>5500</v>
      </c>
      <c r="AB119" s="106"/>
      <c r="AC119" s="107"/>
      <c r="AD119" s="105">
        <v>4391</v>
      </c>
      <c r="AE119" s="108"/>
      <c r="AF119" s="108"/>
      <c r="AG119" s="109"/>
      <c r="AH119" s="48">
        <f t="shared" si="3"/>
        <v>79.836363636363643</v>
      </c>
      <c r="AI119" s="79">
        <v>3614.123</v>
      </c>
      <c r="AJ119" s="75">
        <f t="shared" si="4"/>
        <v>776.87699999999995</v>
      </c>
      <c r="AK119" s="78">
        <f t="shared" si="5"/>
        <v>21.495588279646256</v>
      </c>
    </row>
    <row r="120" spans="1:37" ht="34.5" customHeight="1">
      <c r="A120" s="20"/>
      <c r="B120" s="55" t="s">
        <v>187</v>
      </c>
      <c r="C120" s="55"/>
      <c r="D120" s="55"/>
      <c r="E120" s="55"/>
      <c r="F120" s="55"/>
      <c r="G120" s="55"/>
      <c r="H120" s="55"/>
      <c r="I120" s="55"/>
      <c r="J120" s="55"/>
      <c r="K120" s="55"/>
      <c r="L120" s="55"/>
      <c r="M120" s="55"/>
      <c r="N120" s="55"/>
      <c r="O120" s="55"/>
      <c r="P120" s="56"/>
      <c r="Q120" s="24" t="s">
        <v>186</v>
      </c>
      <c r="R120" s="131" t="s">
        <v>38</v>
      </c>
      <c r="S120" s="57"/>
      <c r="T120" s="57"/>
      <c r="U120" s="57"/>
      <c r="V120" s="57"/>
      <c r="W120" s="57"/>
      <c r="X120" s="23">
        <v>0</v>
      </c>
      <c r="Y120" s="22">
        <v>900</v>
      </c>
      <c r="Z120" s="21"/>
      <c r="AA120" s="105">
        <v>1200</v>
      </c>
      <c r="AB120" s="106"/>
      <c r="AC120" s="107"/>
      <c r="AD120" s="105">
        <v>900</v>
      </c>
      <c r="AE120" s="108"/>
      <c r="AF120" s="108"/>
      <c r="AG120" s="109"/>
      <c r="AH120" s="48">
        <f t="shared" si="3"/>
        <v>75</v>
      </c>
      <c r="AI120" s="79">
        <v>893.6</v>
      </c>
      <c r="AJ120" s="75">
        <f t="shared" si="4"/>
        <v>6.3999999999999773</v>
      </c>
      <c r="AK120" s="78">
        <f t="shared" si="5"/>
        <v>0.71620411817367824</v>
      </c>
    </row>
    <row r="121" spans="1:37" ht="57" customHeight="1">
      <c r="A121" s="20"/>
      <c r="B121" s="55" t="s">
        <v>185</v>
      </c>
      <c r="C121" s="55"/>
      <c r="D121" s="55"/>
      <c r="E121" s="55"/>
      <c r="F121" s="55"/>
      <c r="G121" s="55"/>
      <c r="H121" s="55"/>
      <c r="I121" s="55"/>
      <c r="J121" s="55"/>
      <c r="K121" s="55"/>
      <c r="L121" s="55"/>
      <c r="M121" s="55"/>
      <c r="N121" s="55"/>
      <c r="O121" s="55"/>
      <c r="P121" s="56"/>
      <c r="Q121" s="24" t="s">
        <v>184</v>
      </c>
      <c r="R121" s="131">
        <v>611</v>
      </c>
      <c r="S121" s="57"/>
      <c r="T121" s="57"/>
      <c r="U121" s="57"/>
      <c r="V121" s="57"/>
      <c r="W121" s="57"/>
      <c r="X121" s="23">
        <v>0</v>
      </c>
      <c r="Y121" s="22">
        <v>900</v>
      </c>
      <c r="Z121" s="21"/>
      <c r="AA121" s="105">
        <v>1200</v>
      </c>
      <c r="AB121" s="106"/>
      <c r="AC121" s="107"/>
      <c r="AD121" s="105">
        <v>900</v>
      </c>
      <c r="AE121" s="108"/>
      <c r="AF121" s="108"/>
      <c r="AG121" s="109"/>
      <c r="AH121" s="48">
        <f t="shared" si="3"/>
        <v>75</v>
      </c>
      <c r="AI121" s="79">
        <v>893.6</v>
      </c>
      <c r="AJ121" s="75">
        <f t="shared" si="4"/>
        <v>6.3999999999999773</v>
      </c>
      <c r="AK121" s="78">
        <f t="shared" si="5"/>
        <v>0.71620411817367824</v>
      </c>
    </row>
    <row r="122" spans="1:37" ht="74.25" customHeight="1">
      <c r="A122" s="20"/>
      <c r="B122" s="58" t="s">
        <v>183</v>
      </c>
      <c r="C122" s="58"/>
      <c r="D122" s="58"/>
      <c r="E122" s="58"/>
      <c r="F122" s="58"/>
      <c r="G122" s="58"/>
      <c r="H122" s="58"/>
      <c r="I122" s="58"/>
      <c r="J122" s="58"/>
      <c r="K122" s="58"/>
      <c r="L122" s="58"/>
      <c r="M122" s="58"/>
      <c r="N122" s="58"/>
      <c r="O122" s="58"/>
      <c r="P122" s="59"/>
      <c r="Q122" s="25" t="s">
        <v>182</v>
      </c>
      <c r="R122" s="132" t="s">
        <v>38</v>
      </c>
      <c r="S122" s="60"/>
      <c r="T122" s="60"/>
      <c r="U122" s="60"/>
      <c r="V122" s="60"/>
      <c r="W122" s="60"/>
      <c r="X122" s="23">
        <v>0</v>
      </c>
      <c r="Y122" s="22">
        <v>4566.8999999999996</v>
      </c>
      <c r="Z122" s="21"/>
      <c r="AA122" s="110">
        <v>6764.4</v>
      </c>
      <c r="AB122" s="111"/>
      <c r="AC122" s="112"/>
      <c r="AD122" s="110">
        <v>4566.8720000000003</v>
      </c>
      <c r="AE122" s="113"/>
      <c r="AF122" s="113"/>
      <c r="AG122" s="114"/>
      <c r="AH122" s="48">
        <f t="shared" si="3"/>
        <v>67.51333451599551</v>
      </c>
      <c r="AI122" s="79">
        <v>4810.3490000000002</v>
      </c>
      <c r="AJ122" s="75">
        <f t="shared" si="4"/>
        <v>-243.47699999999986</v>
      </c>
      <c r="AK122" s="78">
        <f t="shared" si="5"/>
        <v>-5.0615246419750406</v>
      </c>
    </row>
    <row r="123" spans="1:37" ht="34.5" customHeight="1">
      <c r="A123" s="20"/>
      <c r="B123" s="55" t="s">
        <v>181</v>
      </c>
      <c r="C123" s="55"/>
      <c r="D123" s="55"/>
      <c r="E123" s="55"/>
      <c r="F123" s="55"/>
      <c r="G123" s="55"/>
      <c r="H123" s="55"/>
      <c r="I123" s="55"/>
      <c r="J123" s="55"/>
      <c r="K123" s="55"/>
      <c r="L123" s="55"/>
      <c r="M123" s="55"/>
      <c r="N123" s="55"/>
      <c r="O123" s="55"/>
      <c r="P123" s="56"/>
      <c r="Q123" s="24" t="s">
        <v>180</v>
      </c>
      <c r="R123" s="131" t="s">
        <v>38</v>
      </c>
      <c r="S123" s="57"/>
      <c r="T123" s="57"/>
      <c r="U123" s="57"/>
      <c r="V123" s="57"/>
      <c r="W123" s="57"/>
      <c r="X123" s="23">
        <v>0</v>
      </c>
      <c r="Y123" s="22">
        <v>4566.8999999999996</v>
      </c>
      <c r="Z123" s="21"/>
      <c r="AA123" s="105">
        <v>6764.4</v>
      </c>
      <c r="AB123" s="106"/>
      <c r="AC123" s="107"/>
      <c r="AD123" s="105">
        <v>4566.8720000000003</v>
      </c>
      <c r="AE123" s="108"/>
      <c r="AF123" s="108"/>
      <c r="AG123" s="109"/>
      <c r="AH123" s="48">
        <f t="shared" si="3"/>
        <v>67.51333451599551</v>
      </c>
      <c r="AI123" s="79">
        <v>4810.3490000000002</v>
      </c>
      <c r="AJ123" s="75">
        <f t="shared" si="4"/>
        <v>-243.47699999999986</v>
      </c>
      <c r="AK123" s="78">
        <f t="shared" si="5"/>
        <v>-5.0615246419750406</v>
      </c>
    </row>
    <row r="124" spans="1:37" ht="23.25" customHeight="1">
      <c r="A124" s="20"/>
      <c r="B124" s="55" t="s">
        <v>179</v>
      </c>
      <c r="C124" s="55"/>
      <c r="D124" s="55"/>
      <c r="E124" s="55"/>
      <c r="F124" s="55"/>
      <c r="G124" s="55"/>
      <c r="H124" s="55"/>
      <c r="I124" s="55"/>
      <c r="J124" s="55"/>
      <c r="K124" s="55"/>
      <c r="L124" s="55"/>
      <c r="M124" s="55"/>
      <c r="N124" s="55"/>
      <c r="O124" s="55"/>
      <c r="P124" s="56"/>
      <c r="Q124" s="24" t="s">
        <v>178</v>
      </c>
      <c r="R124" s="131">
        <v>312</v>
      </c>
      <c r="S124" s="57"/>
      <c r="T124" s="57"/>
      <c r="U124" s="57"/>
      <c r="V124" s="57"/>
      <c r="W124" s="57"/>
      <c r="X124" s="23">
        <v>0</v>
      </c>
      <c r="Y124" s="22">
        <v>4566.8999999999996</v>
      </c>
      <c r="Z124" s="21"/>
      <c r="AA124" s="105">
        <v>6764.4</v>
      </c>
      <c r="AB124" s="106"/>
      <c r="AC124" s="107"/>
      <c r="AD124" s="105">
        <v>4566.8720000000003</v>
      </c>
      <c r="AE124" s="108"/>
      <c r="AF124" s="108"/>
      <c r="AG124" s="109"/>
      <c r="AH124" s="48">
        <f t="shared" si="3"/>
        <v>67.51333451599551</v>
      </c>
      <c r="AI124" s="79">
        <v>4810.3490000000002</v>
      </c>
      <c r="AJ124" s="75">
        <f t="shared" si="4"/>
        <v>-243.47699999999986</v>
      </c>
      <c r="AK124" s="78">
        <f t="shared" si="5"/>
        <v>-5.0615246419750406</v>
      </c>
    </row>
    <row r="125" spans="1:37" ht="23.25" customHeight="1">
      <c r="A125" s="20"/>
      <c r="B125" s="58" t="s">
        <v>177</v>
      </c>
      <c r="C125" s="58"/>
      <c r="D125" s="58"/>
      <c r="E125" s="58"/>
      <c r="F125" s="58"/>
      <c r="G125" s="58"/>
      <c r="H125" s="58"/>
      <c r="I125" s="58"/>
      <c r="J125" s="58"/>
      <c r="K125" s="58"/>
      <c r="L125" s="58"/>
      <c r="M125" s="58"/>
      <c r="N125" s="58"/>
      <c r="O125" s="58"/>
      <c r="P125" s="59"/>
      <c r="Q125" s="25" t="s">
        <v>176</v>
      </c>
      <c r="R125" s="132" t="s">
        <v>38</v>
      </c>
      <c r="S125" s="60"/>
      <c r="T125" s="60"/>
      <c r="U125" s="60"/>
      <c r="V125" s="60"/>
      <c r="W125" s="60"/>
      <c r="X125" s="23">
        <v>0</v>
      </c>
      <c r="Y125" s="22">
        <v>49327.199999999997</v>
      </c>
      <c r="Z125" s="21"/>
      <c r="AA125" s="110">
        <v>57986.703000000001</v>
      </c>
      <c r="AB125" s="111"/>
      <c r="AC125" s="112"/>
      <c r="AD125" s="110">
        <v>49327.211000000003</v>
      </c>
      <c r="AE125" s="113"/>
      <c r="AF125" s="113"/>
      <c r="AG125" s="114"/>
      <c r="AH125" s="48">
        <f t="shared" si="3"/>
        <v>85.066417726836448</v>
      </c>
      <c r="AI125" s="79">
        <v>52326.076000000001</v>
      </c>
      <c r="AJ125" s="75">
        <f t="shared" si="4"/>
        <v>-2998.864999999998</v>
      </c>
      <c r="AK125" s="78">
        <f t="shared" si="5"/>
        <v>-5.7311100492228775</v>
      </c>
    </row>
    <row r="126" spans="1:37" ht="34.5" customHeight="1">
      <c r="A126" s="20"/>
      <c r="B126" s="55" t="s">
        <v>175</v>
      </c>
      <c r="C126" s="55"/>
      <c r="D126" s="55"/>
      <c r="E126" s="55"/>
      <c r="F126" s="55"/>
      <c r="G126" s="55"/>
      <c r="H126" s="55"/>
      <c r="I126" s="55"/>
      <c r="J126" s="55"/>
      <c r="K126" s="55"/>
      <c r="L126" s="55"/>
      <c r="M126" s="55"/>
      <c r="N126" s="55"/>
      <c r="O126" s="55"/>
      <c r="P126" s="56"/>
      <c r="Q126" s="24" t="s">
        <v>174</v>
      </c>
      <c r="R126" s="131" t="s">
        <v>38</v>
      </c>
      <c r="S126" s="57"/>
      <c r="T126" s="57"/>
      <c r="U126" s="57"/>
      <c r="V126" s="57"/>
      <c r="W126" s="57"/>
      <c r="X126" s="23">
        <v>0</v>
      </c>
      <c r="Y126" s="22">
        <v>4498</v>
      </c>
      <c r="Z126" s="21"/>
      <c r="AA126" s="105">
        <v>6161.8</v>
      </c>
      <c r="AB126" s="106"/>
      <c r="AC126" s="107"/>
      <c r="AD126" s="105">
        <v>4497.99</v>
      </c>
      <c r="AE126" s="108"/>
      <c r="AF126" s="108"/>
      <c r="AG126" s="109"/>
      <c r="AH126" s="48">
        <f t="shared" si="3"/>
        <v>72.99798760102567</v>
      </c>
      <c r="AI126" s="79">
        <v>3900.3130000000001</v>
      </c>
      <c r="AJ126" s="75">
        <f t="shared" si="4"/>
        <v>597.67699999999968</v>
      </c>
      <c r="AK126" s="78">
        <f t="shared" si="5"/>
        <v>15.323821447150522</v>
      </c>
    </row>
    <row r="127" spans="1:37" ht="23.25" customHeight="1">
      <c r="A127" s="20"/>
      <c r="B127" s="55" t="s">
        <v>173</v>
      </c>
      <c r="C127" s="55"/>
      <c r="D127" s="55"/>
      <c r="E127" s="55"/>
      <c r="F127" s="55"/>
      <c r="G127" s="55"/>
      <c r="H127" s="55"/>
      <c r="I127" s="55"/>
      <c r="J127" s="55"/>
      <c r="K127" s="55"/>
      <c r="L127" s="55"/>
      <c r="M127" s="55"/>
      <c r="N127" s="55"/>
      <c r="O127" s="55"/>
      <c r="P127" s="56"/>
      <c r="Q127" s="24" t="s">
        <v>172</v>
      </c>
      <c r="R127" s="131" t="s">
        <v>38</v>
      </c>
      <c r="S127" s="57"/>
      <c r="T127" s="57"/>
      <c r="U127" s="57"/>
      <c r="V127" s="57"/>
      <c r="W127" s="57"/>
      <c r="X127" s="23">
        <v>0</v>
      </c>
      <c r="Y127" s="22">
        <v>274.7</v>
      </c>
      <c r="Z127" s="21"/>
      <c r="AA127" s="105">
        <v>441.4</v>
      </c>
      <c r="AB127" s="106"/>
      <c r="AC127" s="107"/>
      <c r="AD127" s="105">
        <v>274.72800000000001</v>
      </c>
      <c r="AE127" s="108"/>
      <c r="AF127" s="108"/>
      <c r="AG127" s="109"/>
      <c r="AH127" s="48">
        <f t="shared" si="3"/>
        <v>62.240144993203451</v>
      </c>
      <c r="AI127" s="79">
        <v>306.88200000000001</v>
      </c>
      <c r="AJ127" s="75">
        <f t="shared" si="4"/>
        <v>-32.153999999999996</v>
      </c>
      <c r="AK127" s="78">
        <f t="shared" si="5"/>
        <v>-10.477642872504745</v>
      </c>
    </row>
    <row r="128" spans="1:37" ht="23.25" customHeight="1">
      <c r="A128" s="20"/>
      <c r="B128" s="55" t="s">
        <v>171</v>
      </c>
      <c r="C128" s="55"/>
      <c r="D128" s="55"/>
      <c r="E128" s="55"/>
      <c r="F128" s="55"/>
      <c r="G128" s="55"/>
      <c r="H128" s="55"/>
      <c r="I128" s="55"/>
      <c r="J128" s="55"/>
      <c r="K128" s="55"/>
      <c r="L128" s="55"/>
      <c r="M128" s="55"/>
      <c r="N128" s="55"/>
      <c r="O128" s="55"/>
      <c r="P128" s="56"/>
      <c r="Q128" s="24" t="s">
        <v>167</v>
      </c>
      <c r="R128" s="131">
        <v>121</v>
      </c>
      <c r="S128" s="57"/>
      <c r="T128" s="57"/>
      <c r="U128" s="57"/>
      <c r="V128" s="57"/>
      <c r="W128" s="57"/>
      <c r="X128" s="23">
        <v>0</v>
      </c>
      <c r="Y128" s="22">
        <v>194.2</v>
      </c>
      <c r="Z128" s="21"/>
      <c r="AA128" s="105">
        <v>319.04399999999998</v>
      </c>
      <c r="AB128" s="106"/>
      <c r="AC128" s="107"/>
      <c r="AD128" s="105">
        <v>194.22200000000001</v>
      </c>
      <c r="AE128" s="108"/>
      <c r="AF128" s="108"/>
      <c r="AG128" s="109"/>
      <c r="AH128" s="48">
        <f t="shared" si="3"/>
        <v>60.876242775291189</v>
      </c>
      <c r="AI128" s="79">
        <v>234.23699999999999</v>
      </c>
      <c r="AJ128" s="75">
        <f t="shared" si="4"/>
        <v>-40.014999999999986</v>
      </c>
      <c r="AK128" s="78">
        <f t="shared" si="5"/>
        <v>-17.083125210790769</v>
      </c>
    </row>
    <row r="129" spans="1:37" ht="45.75" customHeight="1">
      <c r="A129" s="20"/>
      <c r="B129" s="55" t="s">
        <v>170</v>
      </c>
      <c r="C129" s="55"/>
      <c r="D129" s="55"/>
      <c r="E129" s="55"/>
      <c r="F129" s="55"/>
      <c r="G129" s="55"/>
      <c r="H129" s="55"/>
      <c r="I129" s="55"/>
      <c r="J129" s="55"/>
      <c r="K129" s="55"/>
      <c r="L129" s="55"/>
      <c r="M129" s="55"/>
      <c r="N129" s="55"/>
      <c r="O129" s="55"/>
      <c r="P129" s="56"/>
      <c r="Q129" s="24" t="s">
        <v>167</v>
      </c>
      <c r="R129" s="131">
        <v>129</v>
      </c>
      <c r="S129" s="57"/>
      <c r="T129" s="57"/>
      <c r="U129" s="57"/>
      <c r="V129" s="57"/>
      <c r="W129" s="57"/>
      <c r="X129" s="23">
        <v>0</v>
      </c>
      <c r="Y129" s="22">
        <v>54.5</v>
      </c>
      <c r="Z129" s="21"/>
      <c r="AA129" s="105">
        <v>96.355999999999995</v>
      </c>
      <c r="AB129" s="106"/>
      <c r="AC129" s="107"/>
      <c r="AD129" s="105">
        <v>54.506</v>
      </c>
      <c r="AE129" s="108"/>
      <c r="AF129" s="108"/>
      <c r="AG129" s="109"/>
      <c r="AH129" s="48">
        <f t="shared" si="3"/>
        <v>56.567312881398159</v>
      </c>
      <c r="AI129" s="79">
        <v>62.645000000000003</v>
      </c>
      <c r="AJ129" s="75">
        <f t="shared" si="4"/>
        <v>-8.1390000000000029</v>
      </c>
      <c r="AK129" s="78">
        <f t="shared" si="5"/>
        <v>-12.992257961529248</v>
      </c>
    </row>
    <row r="130" spans="1:37" ht="23.25" customHeight="1">
      <c r="A130" s="20"/>
      <c r="B130" s="55" t="s">
        <v>169</v>
      </c>
      <c r="C130" s="55"/>
      <c r="D130" s="55"/>
      <c r="E130" s="55"/>
      <c r="F130" s="55"/>
      <c r="G130" s="55"/>
      <c r="H130" s="55"/>
      <c r="I130" s="55"/>
      <c r="J130" s="55"/>
      <c r="K130" s="55"/>
      <c r="L130" s="55"/>
      <c r="M130" s="55"/>
      <c r="N130" s="55"/>
      <c r="O130" s="55"/>
      <c r="P130" s="56"/>
      <c r="Q130" s="24" t="s">
        <v>167</v>
      </c>
      <c r="R130" s="131">
        <v>244</v>
      </c>
      <c r="S130" s="57"/>
      <c r="T130" s="57"/>
      <c r="U130" s="57"/>
      <c r="V130" s="57"/>
      <c r="W130" s="57"/>
      <c r="X130" s="23">
        <v>0</v>
      </c>
      <c r="Y130" s="22">
        <v>10</v>
      </c>
      <c r="Z130" s="21"/>
      <c r="AA130" s="105">
        <v>10</v>
      </c>
      <c r="AB130" s="106"/>
      <c r="AC130" s="107"/>
      <c r="AD130" s="105">
        <v>10</v>
      </c>
      <c r="AE130" s="108"/>
      <c r="AF130" s="108"/>
      <c r="AG130" s="109"/>
      <c r="AH130" s="48">
        <f t="shared" si="3"/>
        <v>100</v>
      </c>
      <c r="AI130" s="79">
        <v>10</v>
      </c>
      <c r="AJ130" s="75">
        <f t="shared" si="4"/>
        <v>0</v>
      </c>
      <c r="AK130" s="78">
        <f t="shared" si="5"/>
        <v>0</v>
      </c>
    </row>
    <row r="131" spans="1:37" ht="15.75" customHeight="1">
      <c r="A131" s="20"/>
      <c r="B131" s="55" t="s">
        <v>168</v>
      </c>
      <c r="C131" s="55"/>
      <c r="D131" s="55"/>
      <c r="E131" s="55"/>
      <c r="F131" s="55"/>
      <c r="G131" s="55"/>
      <c r="H131" s="55"/>
      <c r="I131" s="55"/>
      <c r="J131" s="55"/>
      <c r="K131" s="55"/>
      <c r="L131" s="55"/>
      <c r="M131" s="55"/>
      <c r="N131" s="55"/>
      <c r="O131" s="55"/>
      <c r="P131" s="56"/>
      <c r="Q131" s="24" t="s">
        <v>167</v>
      </c>
      <c r="R131" s="131">
        <v>530</v>
      </c>
      <c r="S131" s="57"/>
      <c r="T131" s="57"/>
      <c r="U131" s="57"/>
      <c r="V131" s="57"/>
      <c r="W131" s="57"/>
      <c r="X131" s="23">
        <v>0</v>
      </c>
      <c r="Y131" s="22">
        <v>16</v>
      </c>
      <c r="Z131" s="21"/>
      <c r="AA131" s="105">
        <v>16</v>
      </c>
      <c r="AB131" s="106"/>
      <c r="AC131" s="107"/>
      <c r="AD131" s="105">
        <v>16</v>
      </c>
      <c r="AE131" s="108"/>
      <c r="AF131" s="108"/>
      <c r="AG131" s="109"/>
      <c r="AH131" s="48">
        <f t="shared" si="3"/>
        <v>100</v>
      </c>
      <c r="AI131" s="79">
        <v>0</v>
      </c>
      <c r="AJ131" s="75">
        <f t="shared" si="4"/>
        <v>16</v>
      </c>
      <c r="AK131" s="78" t="e">
        <f t="shared" si="5"/>
        <v>#DIV/0!</v>
      </c>
    </row>
    <row r="132" spans="1:37" ht="23.25" customHeight="1">
      <c r="A132" s="20"/>
      <c r="B132" s="55" t="s">
        <v>166</v>
      </c>
      <c r="C132" s="55"/>
      <c r="D132" s="55"/>
      <c r="E132" s="55"/>
      <c r="F132" s="55"/>
      <c r="G132" s="55"/>
      <c r="H132" s="55"/>
      <c r="I132" s="55"/>
      <c r="J132" s="55"/>
      <c r="K132" s="55"/>
      <c r="L132" s="55"/>
      <c r="M132" s="55"/>
      <c r="N132" s="55"/>
      <c r="O132" s="55"/>
      <c r="P132" s="56"/>
      <c r="Q132" s="24" t="s">
        <v>165</v>
      </c>
      <c r="R132" s="131" t="s">
        <v>38</v>
      </c>
      <c r="S132" s="57"/>
      <c r="T132" s="57"/>
      <c r="U132" s="57"/>
      <c r="V132" s="57"/>
      <c r="W132" s="57"/>
      <c r="X132" s="23">
        <v>0</v>
      </c>
      <c r="Y132" s="22">
        <v>348.1</v>
      </c>
      <c r="Z132" s="21"/>
      <c r="AA132" s="105">
        <v>488.5</v>
      </c>
      <c r="AB132" s="106"/>
      <c r="AC132" s="107"/>
      <c r="AD132" s="105">
        <v>348.053</v>
      </c>
      <c r="AE132" s="108"/>
      <c r="AF132" s="108"/>
      <c r="AG132" s="109"/>
      <c r="AH132" s="48">
        <f t="shared" si="3"/>
        <v>71.249334698055264</v>
      </c>
      <c r="AI132" s="79">
        <v>306.661</v>
      </c>
      <c r="AJ132" s="75">
        <f t="shared" si="4"/>
        <v>41.391999999999996</v>
      </c>
      <c r="AK132" s="78">
        <f t="shared" si="5"/>
        <v>13.497640717274123</v>
      </c>
    </row>
    <row r="133" spans="1:37" ht="23.25" customHeight="1">
      <c r="A133" s="20"/>
      <c r="B133" s="55" t="s">
        <v>164</v>
      </c>
      <c r="C133" s="55"/>
      <c r="D133" s="55"/>
      <c r="E133" s="55"/>
      <c r="F133" s="55"/>
      <c r="G133" s="55"/>
      <c r="H133" s="55"/>
      <c r="I133" s="55"/>
      <c r="J133" s="55"/>
      <c r="K133" s="55"/>
      <c r="L133" s="55"/>
      <c r="M133" s="55"/>
      <c r="N133" s="55"/>
      <c r="O133" s="55"/>
      <c r="P133" s="56"/>
      <c r="Q133" s="24" t="s">
        <v>162</v>
      </c>
      <c r="R133" s="131">
        <v>121</v>
      </c>
      <c r="S133" s="57"/>
      <c r="T133" s="57"/>
      <c r="U133" s="57"/>
      <c r="V133" s="57"/>
      <c r="W133" s="57"/>
      <c r="X133" s="23">
        <v>0</v>
      </c>
      <c r="Y133" s="22">
        <v>274.7</v>
      </c>
      <c r="Z133" s="21"/>
      <c r="AA133" s="105">
        <v>375.18799999999999</v>
      </c>
      <c r="AB133" s="106"/>
      <c r="AC133" s="107"/>
      <c r="AD133" s="105">
        <v>274.68900000000002</v>
      </c>
      <c r="AE133" s="108"/>
      <c r="AF133" s="108"/>
      <c r="AG133" s="109"/>
      <c r="AH133" s="48">
        <f t="shared" si="3"/>
        <v>73.213695533972313</v>
      </c>
      <c r="AI133" s="79">
        <v>241.994</v>
      </c>
      <c r="AJ133" s="75">
        <f t="shared" si="4"/>
        <v>32.695000000000022</v>
      </c>
      <c r="AK133" s="78">
        <f t="shared" si="5"/>
        <v>13.510665553691425</v>
      </c>
    </row>
    <row r="134" spans="1:37" ht="45.75" customHeight="1">
      <c r="A134" s="20"/>
      <c r="B134" s="55" t="s">
        <v>163</v>
      </c>
      <c r="C134" s="55"/>
      <c r="D134" s="55"/>
      <c r="E134" s="55"/>
      <c r="F134" s="55"/>
      <c r="G134" s="55"/>
      <c r="H134" s="55"/>
      <c r="I134" s="55"/>
      <c r="J134" s="55"/>
      <c r="K134" s="55"/>
      <c r="L134" s="55"/>
      <c r="M134" s="55"/>
      <c r="N134" s="55"/>
      <c r="O134" s="55"/>
      <c r="P134" s="56"/>
      <c r="Q134" s="24" t="s">
        <v>162</v>
      </c>
      <c r="R134" s="131">
        <v>129</v>
      </c>
      <c r="S134" s="57"/>
      <c r="T134" s="57"/>
      <c r="U134" s="57"/>
      <c r="V134" s="57"/>
      <c r="W134" s="57"/>
      <c r="X134" s="23">
        <v>0</v>
      </c>
      <c r="Y134" s="22">
        <v>73.400000000000006</v>
      </c>
      <c r="Z134" s="21"/>
      <c r="AA134" s="105">
        <v>113.312</v>
      </c>
      <c r="AB134" s="106"/>
      <c r="AC134" s="107"/>
      <c r="AD134" s="105">
        <v>73.363</v>
      </c>
      <c r="AE134" s="108"/>
      <c r="AF134" s="108"/>
      <c r="AG134" s="109"/>
      <c r="AH134" s="48">
        <f t="shared" si="3"/>
        <v>64.744245975713071</v>
      </c>
      <c r="AI134" s="79">
        <v>64.667000000000002</v>
      </c>
      <c r="AJ134" s="75">
        <f t="shared" si="4"/>
        <v>8.695999999999998</v>
      </c>
      <c r="AK134" s="78">
        <f t="shared" si="5"/>
        <v>13.447353364157919</v>
      </c>
    </row>
    <row r="135" spans="1:37" ht="23.25" customHeight="1">
      <c r="A135" s="20"/>
      <c r="B135" s="55" t="s">
        <v>161</v>
      </c>
      <c r="C135" s="55"/>
      <c r="D135" s="55"/>
      <c r="E135" s="55"/>
      <c r="F135" s="55"/>
      <c r="G135" s="55"/>
      <c r="H135" s="55"/>
      <c r="I135" s="55"/>
      <c r="J135" s="55"/>
      <c r="K135" s="55"/>
      <c r="L135" s="55"/>
      <c r="M135" s="55"/>
      <c r="N135" s="55"/>
      <c r="O135" s="55"/>
      <c r="P135" s="56"/>
      <c r="Q135" s="24" t="s">
        <v>160</v>
      </c>
      <c r="R135" s="131" t="s">
        <v>38</v>
      </c>
      <c r="S135" s="57"/>
      <c r="T135" s="57"/>
      <c r="U135" s="57"/>
      <c r="V135" s="57"/>
      <c r="W135" s="57"/>
      <c r="X135" s="23">
        <v>0</v>
      </c>
      <c r="Y135" s="22">
        <v>0</v>
      </c>
      <c r="Z135" s="21"/>
      <c r="AA135" s="105">
        <v>0.8</v>
      </c>
      <c r="AB135" s="106"/>
      <c r="AC135" s="107"/>
      <c r="AD135" s="105">
        <v>0</v>
      </c>
      <c r="AE135" s="108"/>
      <c r="AF135" s="108"/>
      <c r="AG135" s="109"/>
      <c r="AH135" s="48">
        <f t="shared" si="3"/>
        <v>0</v>
      </c>
      <c r="AI135" s="79">
        <v>0</v>
      </c>
      <c r="AJ135" s="75">
        <f t="shared" si="4"/>
        <v>0</v>
      </c>
      <c r="AK135" s="78" t="e">
        <f t="shared" si="5"/>
        <v>#DIV/0!</v>
      </c>
    </row>
    <row r="136" spans="1:37" ht="45.75" customHeight="1">
      <c r="A136" s="20"/>
      <c r="B136" s="55" t="s">
        <v>159</v>
      </c>
      <c r="C136" s="55"/>
      <c r="D136" s="55"/>
      <c r="E136" s="55"/>
      <c r="F136" s="55"/>
      <c r="G136" s="55"/>
      <c r="H136" s="55"/>
      <c r="I136" s="55"/>
      <c r="J136" s="55"/>
      <c r="K136" s="55"/>
      <c r="L136" s="55"/>
      <c r="M136" s="55"/>
      <c r="N136" s="55"/>
      <c r="O136" s="55"/>
      <c r="P136" s="56"/>
      <c r="Q136" s="24" t="s">
        <v>158</v>
      </c>
      <c r="R136" s="131">
        <v>244</v>
      </c>
      <c r="S136" s="57"/>
      <c r="T136" s="57"/>
      <c r="U136" s="57"/>
      <c r="V136" s="57"/>
      <c r="W136" s="57"/>
      <c r="X136" s="23">
        <v>0</v>
      </c>
      <c r="Y136" s="22">
        <v>0</v>
      </c>
      <c r="Z136" s="21"/>
      <c r="AA136" s="105">
        <v>0.8</v>
      </c>
      <c r="AB136" s="106"/>
      <c r="AC136" s="107"/>
      <c r="AD136" s="105">
        <v>0</v>
      </c>
      <c r="AE136" s="108"/>
      <c r="AF136" s="108"/>
      <c r="AG136" s="109"/>
      <c r="AH136" s="48">
        <f t="shared" si="3"/>
        <v>0</v>
      </c>
      <c r="AI136" s="79">
        <v>0</v>
      </c>
      <c r="AJ136" s="75">
        <f t="shared" si="4"/>
        <v>0</v>
      </c>
      <c r="AK136" s="78" t="e">
        <f t="shared" si="5"/>
        <v>#DIV/0!</v>
      </c>
    </row>
    <row r="137" spans="1:37" ht="23.25" customHeight="1">
      <c r="A137" s="20"/>
      <c r="B137" s="55" t="s">
        <v>157</v>
      </c>
      <c r="C137" s="55"/>
      <c r="D137" s="55"/>
      <c r="E137" s="55"/>
      <c r="F137" s="55"/>
      <c r="G137" s="55"/>
      <c r="H137" s="55"/>
      <c r="I137" s="55"/>
      <c r="J137" s="55"/>
      <c r="K137" s="55"/>
      <c r="L137" s="55"/>
      <c r="M137" s="55"/>
      <c r="N137" s="55"/>
      <c r="O137" s="55"/>
      <c r="P137" s="56"/>
      <c r="Q137" s="24" t="s">
        <v>156</v>
      </c>
      <c r="R137" s="131" t="s">
        <v>38</v>
      </c>
      <c r="S137" s="57"/>
      <c r="T137" s="57"/>
      <c r="U137" s="57"/>
      <c r="V137" s="57"/>
      <c r="W137" s="57"/>
      <c r="X137" s="23">
        <v>0</v>
      </c>
      <c r="Y137" s="22">
        <v>883.6</v>
      </c>
      <c r="Z137" s="21"/>
      <c r="AA137" s="105">
        <v>1242.3</v>
      </c>
      <c r="AB137" s="106"/>
      <c r="AC137" s="107"/>
      <c r="AD137" s="105">
        <v>883.60900000000004</v>
      </c>
      <c r="AE137" s="108"/>
      <c r="AF137" s="108"/>
      <c r="AG137" s="109"/>
      <c r="AH137" s="48">
        <f t="shared" si="3"/>
        <v>71.126861466634466</v>
      </c>
      <c r="AI137" s="79">
        <v>839.15700000000004</v>
      </c>
      <c r="AJ137" s="75">
        <f t="shared" si="4"/>
        <v>44.451999999999998</v>
      </c>
      <c r="AK137" s="78">
        <f t="shared" si="5"/>
        <v>5.2972209014522775</v>
      </c>
    </row>
    <row r="138" spans="1:37" ht="34.5" customHeight="1">
      <c r="A138" s="20"/>
      <c r="B138" s="55" t="s">
        <v>155</v>
      </c>
      <c r="C138" s="55"/>
      <c r="D138" s="55"/>
      <c r="E138" s="55"/>
      <c r="F138" s="55"/>
      <c r="G138" s="55"/>
      <c r="H138" s="55"/>
      <c r="I138" s="55"/>
      <c r="J138" s="55"/>
      <c r="K138" s="55"/>
      <c r="L138" s="55"/>
      <c r="M138" s="55"/>
      <c r="N138" s="55"/>
      <c r="O138" s="55"/>
      <c r="P138" s="56"/>
      <c r="Q138" s="24" t="s">
        <v>153</v>
      </c>
      <c r="R138" s="131">
        <v>121</v>
      </c>
      <c r="S138" s="57"/>
      <c r="T138" s="57"/>
      <c r="U138" s="57"/>
      <c r="V138" s="57"/>
      <c r="W138" s="57"/>
      <c r="X138" s="23">
        <v>0</v>
      </c>
      <c r="Y138" s="22">
        <v>696.9</v>
      </c>
      <c r="Z138" s="21"/>
      <c r="AA138" s="105">
        <v>954.15</v>
      </c>
      <c r="AB138" s="106"/>
      <c r="AC138" s="107"/>
      <c r="AD138" s="105">
        <v>696.93200000000002</v>
      </c>
      <c r="AE138" s="108"/>
      <c r="AF138" s="108"/>
      <c r="AG138" s="109"/>
      <c r="AH138" s="48">
        <f t="shared" si="3"/>
        <v>73.042184142954468</v>
      </c>
      <c r="AI138" s="79">
        <v>660.70299999999997</v>
      </c>
      <c r="AJ138" s="75">
        <f t="shared" si="4"/>
        <v>36.229000000000042</v>
      </c>
      <c r="AK138" s="78">
        <f t="shared" si="5"/>
        <v>5.4834017705383644</v>
      </c>
    </row>
    <row r="139" spans="1:37" ht="45.75" customHeight="1">
      <c r="A139" s="20"/>
      <c r="B139" s="55" t="s">
        <v>154</v>
      </c>
      <c r="C139" s="55"/>
      <c r="D139" s="55"/>
      <c r="E139" s="55"/>
      <c r="F139" s="55"/>
      <c r="G139" s="55"/>
      <c r="H139" s="55"/>
      <c r="I139" s="55"/>
      <c r="J139" s="55"/>
      <c r="K139" s="55"/>
      <c r="L139" s="55"/>
      <c r="M139" s="55"/>
      <c r="N139" s="55"/>
      <c r="O139" s="55"/>
      <c r="P139" s="56"/>
      <c r="Q139" s="24" t="s">
        <v>153</v>
      </c>
      <c r="R139" s="131">
        <v>129</v>
      </c>
      <c r="S139" s="57"/>
      <c r="T139" s="57"/>
      <c r="U139" s="57"/>
      <c r="V139" s="57"/>
      <c r="W139" s="57"/>
      <c r="X139" s="23">
        <v>0</v>
      </c>
      <c r="Y139" s="22">
        <v>186.7</v>
      </c>
      <c r="Z139" s="21"/>
      <c r="AA139" s="105">
        <v>288.14999999999998</v>
      </c>
      <c r="AB139" s="106"/>
      <c r="AC139" s="107"/>
      <c r="AD139" s="105">
        <v>186.67699999999999</v>
      </c>
      <c r="AE139" s="108"/>
      <c r="AF139" s="108"/>
      <c r="AG139" s="109"/>
      <c r="AH139" s="48">
        <f t="shared" ref="AH139:AH202" si="6">AD139/AA139*100</f>
        <v>64.78466076696165</v>
      </c>
      <c r="AI139" s="79">
        <v>178.45400000000001</v>
      </c>
      <c r="AJ139" s="75">
        <f t="shared" ref="AJ139:AJ202" si="7">AD139-AI139</f>
        <v>8.2229999999999848</v>
      </c>
      <c r="AK139" s="78">
        <f t="shared" ref="AK139:AK202" si="8">AD139/AI139*100-100</f>
        <v>4.6079101617223444</v>
      </c>
    </row>
    <row r="140" spans="1:37" ht="15.75" customHeight="1">
      <c r="A140" s="20"/>
      <c r="B140" s="55" t="s">
        <v>152</v>
      </c>
      <c r="C140" s="55"/>
      <c r="D140" s="55"/>
      <c r="E140" s="55"/>
      <c r="F140" s="55"/>
      <c r="G140" s="55"/>
      <c r="H140" s="55"/>
      <c r="I140" s="55"/>
      <c r="J140" s="55"/>
      <c r="K140" s="55"/>
      <c r="L140" s="55"/>
      <c r="M140" s="55"/>
      <c r="N140" s="55"/>
      <c r="O140" s="55"/>
      <c r="P140" s="56"/>
      <c r="Q140" s="24" t="s">
        <v>151</v>
      </c>
      <c r="R140" s="131" t="s">
        <v>38</v>
      </c>
      <c r="S140" s="57"/>
      <c r="T140" s="57"/>
      <c r="U140" s="57"/>
      <c r="V140" s="57"/>
      <c r="W140" s="57"/>
      <c r="X140" s="23">
        <v>0</v>
      </c>
      <c r="Y140" s="22">
        <v>1376.1</v>
      </c>
      <c r="Z140" s="21"/>
      <c r="AA140" s="105">
        <v>1834.8</v>
      </c>
      <c r="AB140" s="106"/>
      <c r="AC140" s="107"/>
      <c r="AD140" s="105">
        <v>1376.1</v>
      </c>
      <c r="AE140" s="108"/>
      <c r="AF140" s="108"/>
      <c r="AG140" s="109"/>
      <c r="AH140" s="48">
        <f t="shared" si="6"/>
        <v>75</v>
      </c>
      <c r="AI140" s="79">
        <v>1229.325</v>
      </c>
      <c r="AJ140" s="75">
        <f t="shared" si="7"/>
        <v>146.77499999999986</v>
      </c>
      <c r="AK140" s="78">
        <f t="shared" si="8"/>
        <v>11.939478982368357</v>
      </c>
    </row>
    <row r="141" spans="1:37" ht="23.25" customHeight="1">
      <c r="A141" s="20"/>
      <c r="B141" s="55" t="s">
        <v>150</v>
      </c>
      <c r="C141" s="55"/>
      <c r="D141" s="55"/>
      <c r="E141" s="55"/>
      <c r="F141" s="55"/>
      <c r="G141" s="55"/>
      <c r="H141" s="55"/>
      <c r="I141" s="55"/>
      <c r="J141" s="55"/>
      <c r="K141" s="55"/>
      <c r="L141" s="55"/>
      <c r="M141" s="55"/>
      <c r="N141" s="55"/>
      <c r="O141" s="55"/>
      <c r="P141" s="56"/>
      <c r="Q141" s="24" t="s">
        <v>149</v>
      </c>
      <c r="R141" s="131">
        <v>530</v>
      </c>
      <c r="S141" s="57"/>
      <c r="T141" s="57"/>
      <c r="U141" s="57"/>
      <c r="V141" s="57"/>
      <c r="W141" s="57"/>
      <c r="X141" s="23">
        <v>0</v>
      </c>
      <c r="Y141" s="22">
        <v>1376.1</v>
      </c>
      <c r="Z141" s="21"/>
      <c r="AA141" s="105">
        <v>1834.8</v>
      </c>
      <c r="AB141" s="106"/>
      <c r="AC141" s="107"/>
      <c r="AD141" s="105">
        <v>1376.1</v>
      </c>
      <c r="AE141" s="108"/>
      <c r="AF141" s="108"/>
      <c r="AG141" s="109"/>
      <c r="AH141" s="48">
        <f t="shared" si="6"/>
        <v>75</v>
      </c>
      <c r="AI141" s="79">
        <v>1229.325</v>
      </c>
      <c r="AJ141" s="75">
        <f t="shared" si="7"/>
        <v>146.77499999999986</v>
      </c>
      <c r="AK141" s="78">
        <f t="shared" si="8"/>
        <v>11.939478982368357</v>
      </c>
    </row>
    <row r="142" spans="1:37" ht="23.25" customHeight="1">
      <c r="A142" s="20"/>
      <c r="B142" s="55" t="s">
        <v>148</v>
      </c>
      <c r="C142" s="55"/>
      <c r="D142" s="55"/>
      <c r="E142" s="55"/>
      <c r="F142" s="55"/>
      <c r="G142" s="55"/>
      <c r="H142" s="55"/>
      <c r="I142" s="55"/>
      <c r="J142" s="55"/>
      <c r="K142" s="55"/>
      <c r="L142" s="55"/>
      <c r="M142" s="55"/>
      <c r="N142" s="55"/>
      <c r="O142" s="55"/>
      <c r="P142" s="56"/>
      <c r="Q142" s="24" t="s">
        <v>147</v>
      </c>
      <c r="R142" s="131" t="s">
        <v>38</v>
      </c>
      <c r="S142" s="57"/>
      <c r="T142" s="57"/>
      <c r="U142" s="57"/>
      <c r="V142" s="57"/>
      <c r="W142" s="57"/>
      <c r="X142" s="23">
        <v>0</v>
      </c>
      <c r="Y142" s="22">
        <v>1615.5</v>
      </c>
      <c r="Z142" s="21"/>
      <c r="AA142" s="105">
        <v>2154</v>
      </c>
      <c r="AB142" s="106"/>
      <c r="AC142" s="107"/>
      <c r="AD142" s="105">
        <v>1615.5</v>
      </c>
      <c r="AE142" s="108"/>
      <c r="AF142" s="108"/>
      <c r="AG142" s="109"/>
      <c r="AH142" s="48">
        <f t="shared" si="6"/>
        <v>75</v>
      </c>
      <c r="AI142" s="79">
        <v>1218.288</v>
      </c>
      <c r="AJ142" s="75">
        <f t="shared" si="7"/>
        <v>397.21199999999999</v>
      </c>
      <c r="AK142" s="78">
        <f t="shared" si="8"/>
        <v>32.604113313108229</v>
      </c>
    </row>
    <row r="143" spans="1:37" ht="79.5" customHeight="1">
      <c r="A143" s="20"/>
      <c r="B143" s="55" t="s">
        <v>146</v>
      </c>
      <c r="C143" s="55"/>
      <c r="D143" s="55"/>
      <c r="E143" s="55"/>
      <c r="F143" s="55"/>
      <c r="G143" s="55"/>
      <c r="H143" s="55"/>
      <c r="I143" s="55"/>
      <c r="J143" s="55"/>
      <c r="K143" s="55"/>
      <c r="L143" s="55"/>
      <c r="M143" s="55"/>
      <c r="N143" s="55"/>
      <c r="O143" s="55"/>
      <c r="P143" s="56"/>
      <c r="Q143" s="24" t="s">
        <v>145</v>
      </c>
      <c r="R143" s="131">
        <v>611</v>
      </c>
      <c r="S143" s="57"/>
      <c r="T143" s="57"/>
      <c r="U143" s="57"/>
      <c r="V143" s="57"/>
      <c r="W143" s="57"/>
      <c r="X143" s="23">
        <v>0</v>
      </c>
      <c r="Y143" s="22">
        <v>1615.5</v>
      </c>
      <c r="Z143" s="21"/>
      <c r="AA143" s="105">
        <v>2154</v>
      </c>
      <c r="AB143" s="106"/>
      <c r="AC143" s="107"/>
      <c r="AD143" s="105">
        <v>1615.5</v>
      </c>
      <c r="AE143" s="108"/>
      <c r="AF143" s="108"/>
      <c r="AG143" s="109"/>
      <c r="AH143" s="48">
        <f t="shared" si="6"/>
        <v>75</v>
      </c>
      <c r="AI143" s="79">
        <v>1218.288</v>
      </c>
      <c r="AJ143" s="75">
        <f t="shared" si="7"/>
        <v>397.21199999999999</v>
      </c>
      <c r="AK143" s="78">
        <f t="shared" si="8"/>
        <v>32.604113313108229</v>
      </c>
    </row>
    <row r="144" spans="1:37" ht="23.25" customHeight="1">
      <c r="A144" s="20"/>
      <c r="B144" s="55" t="s">
        <v>144</v>
      </c>
      <c r="C144" s="55"/>
      <c r="D144" s="55"/>
      <c r="E144" s="55"/>
      <c r="F144" s="55"/>
      <c r="G144" s="55"/>
      <c r="H144" s="55"/>
      <c r="I144" s="55"/>
      <c r="J144" s="55"/>
      <c r="K144" s="55"/>
      <c r="L144" s="55"/>
      <c r="M144" s="55"/>
      <c r="N144" s="55"/>
      <c r="O144" s="55"/>
      <c r="P144" s="56"/>
      <c r="Q144" s="24" t="s">
        <v>143</v>
      </c>
      <c r="R144" s="131" t="s">
        <v>38</v>
      </c>
      <c r="S144" s="57"/>
      <c r="T144" s="57"/>
      <c r="U144" s="57"/>
      <c r="V144" s="57"/>
      <c r="W144" s="57"/>
      <c r="X144" s="23">
        <v>0</v>
      </c>
      <c r="Y144" s="22">
        <v>44829.2</v>
      </c>
      <c r="Z144" s="21"/>
      <c r="AA144" s="105">
        <v>51824.902999999998</v>
      </c>
      <c r="AB144" s="106"/>
      <c r="AC144" s="107"/>
      <c r="AD144" s="105">
        <v>44829.222000000002</v>
      </c>
      <c r="AE144" s="108"/>
      <c r="AF144" s="108"/>
      <c r="AG144" s="109"/>
      <c r="AH144" s="48">
        <f t="shared" si="6"/>
        <v>86.501313856776534</v>
      </c>
      <c r="AI144" s="79">
        <v>48425.762000000002</v>
      </c>
      <c r="AJ144" s="75">
        <f t="shared" si="7"/>
        <v>-3596.5400000000009</v>
      </c>
      <c r="AK144" s="78">
        <f t="shared" si="8"/>
        <v>-7.4269146244926389</v>
      </c>
    </row>
    <row r="145" spans="1:37" ht="23.25" customHeight="1">
      <c r="A145" s="20"/>
      <c r="B145" s="55" t="s">
        <v>142</v>
      </c>
      <c r="C145" s="55"/>
      <c r="D145" s="55"/>
      <c r="E145" s="55"/>
      <c r="F145" s="55"/>
      <c r="G145" s="55"/>
      <c r="H145" s="55"/>
      <c r="I145" s="55"/>
      <c r="J145" s="55"/>
      <c r="K145" s="55"/>
      <c r="L145" s="55"/>
      <c r="M145" s="55"/>
      <c r="N145" s="55"/>
      <c r="O145" s="55"/>
      <c r="P145" s="56"/>
      <c r="Q145" s="24" t="s">
        <v>141</v>
      </c>
      <c r="R145" s="131" t="s">
        <v>38</v>
      </c>
      <c r="S145" s="57"/>
      <c r="T145" s="57"/>
      <c r="U145" s="57"/>
      <c r="V145" s="57"/>
      <c r="W145" s="57"/>
      <c r="X145" s="23">
        <v>0</v>
      </c>
      <c r="Y145" s="22">
        <v>0</v>
      </c>
      <c r="Z145" s="21"/>
      <c r="AA145" s="105">
        <v>37.814</v>
      </c>
      <c r="AB145" s="106"/>
      <c r="AC145" s="107"/>
      <c r="AD145" s="105">
        <v>0</v>
      </c>
      <c r="AE145" s="108"/>
      <c r="AF145" s="108"/>
      <c r="AG145" s="109"/>
      <c r="AH145" s="48">
        <f t="shared" si="6"/>
        <v>0</v>
      </c>
      <c r="AI145" s="79">
        <v>1.484</v>
      </c>
      <c r="AJ145" s="75">
        <f t="shared" si="7"/>
        <v>-1.484</v>
      </c>
      <c r="AK145" s="78">
        <f t="shared" si="8"/>
        <v>-100</v>
      </c>
    </row>
    <row r="146" spans="1:37" ht="23.25" customHeight="1">
      <c r="A146" s="20"/>
      <c r="B146" s="55" t="s">
        <v>140</v>
      </c>
      <c r="C146" s="55"/>
      <c r="D146" s="55"/>
      <c r="E146" s="55"/>
      <c r="F146" s="55"/>
      <c r="G146" s="55"/>
      <c r="H146" s="55"/>
      <c r="I146" s="55"/>
      <c r="J146" s="55"/>
      <c r="K146" s="55"/>
      <c r="L146" s="55"/>
      <c r="M146" s="55"/>
      <c r="N146" s="55"/>
      <c r="O146" s="55"/>
      <c r="P146" s="56"/>
      <c r="Q146" s="24" t="s">
        <v>138</v>
      </c>
      <c r="R146" s="131">
        <v>244</v>
      </c>
      <c r="S146" s="57"/>
      <c r="T146" s="57"/>
      <c r="U146" s="57"/>
      <c r="V146" s="57"/>
      <c r="W146" s="57"/>
      <c r="X146" s="23">
        <v>0</v>
      </c>
      <c r="Y146" s="22">
        <v>0</v>
      </c>
      <c r="Z146" s="21"/>
      <c r="AA146" s="105">
        <v>10</v>
      </c>
      <c r="AB146" s="106"/>
      <c r="AC146" s="107"/>
      <c r="AD146" s="105">
        <v>0</v>
      </c>
      <c r="AE146" s="108"/>
      <c r="AF146" s="108"/>
      <c r="AG146" s="109"/>
      <c r="AH146" s="48">
        <f t="shared" si="6"/>
        <v>0</v>
      </c>
      <c r="AI146" s="79">
        <v>1.484</v>
      </c>
      <c r="AJ146" s="75">
        <f t="shared" si="7"/>
        <v>-1.484</v>
      </c>
      <c r="AK146" s="78">
        <f t="shared" si="8"/>
        <v>-100</v>
      </c>
    </row>
    <row r="147" spans="1:37" ht="23.25" customHeight="1">
      <c r="A147" s="20"/>
      <c r="B147" s="55" t="s">
        <v>139</v>
      </c>
      <c r="C147" s="55"/>
      <c r="D147" s="55"/>
      <c r="E147" s="55"/>
      <c r="F147" s="55"/>
      <c r="G147" s="55"/>
      <c r="H147" s="55"/>
      <c r="I147" s="55"/>
      <c r="J147" s="55"/>
      <c r="K147" s="55"/>
      <c r="L147" s="55"/>
      <c r="M147" s="55"/>
      <c r="N147" s="55"/>
      <c r="O147" s="55"/>
      <c r="P147" s="56"/>
      <c r="Q147" s="24" t="s">
        <v>138</v>
      </c>
      <c r="R147" s="131">
        <v>853</v>
      </c>
      <c r="S147" s="57"/>
      <c r="T147" s="57"/>
      <c r="U147" s="57"/>
      <c r="V147" s="57"/>
      <c r="W147" s="57"/>
      <c r="X147" s="23">
        <v>0</v>
      </c>
      <c r="Y147" s="22">
        <v>0</v>
      </c>
      <c r="Z147" s="21"/>
      <c r="AA147" s="105">
        <v>27.814</v>
      </c>
      <c r="AB147" s="106"/>
      <c r="AC147" s="107"/>
      <c r="AD147" s="105">
        <v>0</v>
      </c>
      <c r="AE147" s="108"/>
      <c r="AF147" s="108"/>
      <c r="AG147" s="109"/>
      <c r="AH147" s="48">
        <f t="shared" si="6"/>
        <v>0</v>
      </c>
      <c r="AI147" s="79">
        <v>0</v>
      </c>
      <c r="AJ147" s="75">
        <f t="shared" si="7"/>
        <v>0</v>
      </c>
      <c r="AK147" s="78" t="e">
        <f t="shared" si="8"/>
        <v>#DIV/0!</v>
      </c>
    </row>
    <row r="148" spans="1:37" ht="23.25" customHeight="1">
      <c r="A148" s="20"/>
      <c r="B148" s="55" t="s">
        <v>137</v>
      </c>
      <c r="C148" s="55"/>
      <c r="D148" s="55"/>
      <c r="E148" s="55"/>
      <c r="F148" s="55"/>
      <c r="G148" s="55"/>
      <c r="H148" s="55"/>
      <c r="I148" s="55"/>
      <c r="J148" s="55"/>
      <c r="K148" s="55"/>
      <c r="L148" s="55"/>
      <c r="M148" s="55"/>
      <c r="N148" s="55"/>
      <c r="O148" s="55"/>
      <c r="P148" s="56"/>
      <c r="Q148" s="24" t="s">
        <v>136</v>
      </c>
      <c r="R148" s="131" t="s">
        <v>38</v>
      </c>
      <c r="S148" s="57"/>
      <c r="T148" s="57"/>
      <c r="U148" s="57"/>
      <c r="V148" s="57"/>
      <c r="W148" s="57"/>
      <c r="X148" s="23">
        <v>0</v>
      </c>
      <c r="Y148" s="22">
        <v>30237.7</v>
      </c>
      <c r="Z148" s="21"/>
      <c r="AA148" s="105">
        <v>35365.612000000001</v>
      </c>
      <c r="AB148" s="106"/>
      <c r="AC148" s="107"/>
      <c r="AD148" s="105">
        <v>30237.670999999998</v>
      </c>
      <c r="AE148" s="108"/>
      <c r="AF148" s="108"/>
      <c r="AG148" s="109"/>
      <c r="AH148" s="48">
        <f t="shared" si="6"/>
        <v>85.500205680026113</v>
      </c>
      <c r="AI148" s="79">
        <v>27090.883999999998</v>
      </c>
      <c r="AJ148" s="75">
        <f t="shared" si="7"/>
        <v>3146.7870000000003</v>
      </c>
      <c r="AK148" s="78">
        <f t="shared" si="8"/>
        <v>11.615667469544363</v>
      </c>
    </row>
    <row r="149" spans="1:37" ht="34.5" customHeight="1">
      <c r="A149" s="20"/>
      <c r="B149" s="55" t="s">
        <v>135</v>
      </c>
      <c r="C149" s="55"/>
      <c r="D149" s="55"/>
      <c r="E149" s="55"/>
      <c r="F149" s="55"/>
      <c r="G149" s="55"/>
      <c r="H149" s="55"/>
      <c r="I149" s="55"/>
      <c r="J149" s="55"/>
      <c r="K149" s="55"/>
      <c r="L149" s="55"/>
      <c r="M149" s="55"/>
      <c r="N149" s="55"/>
      <c r="O149" s="55"/>
      <c r="P149" s="56"/>
      <c r="Q149" s="24" t="s">
        <v>127</v>
      </c>
      <c r="R149" s="131">
        <v>121</v>
      </c>
      <c r="S149" s="57"/>
      <c r="T149" s="57"/>
      <c r="U149" s="57"/>
      <c r="V149" s="57"/>
      <c r="W149" s="57"/>
      <c r="X149" s="23">
        <v>0</v>
      </c>
      <c r="Y149" s="22">
        <v>19672.599999999999</v>
      </c>
      <c r="Z149" s="21"/>
      <c r="AA149" s="105">
        <v>22460.837</v>
      </c>
      <c r="AB149" s="106"/>
      <c r="AC149" s="107"/>
      <c r="AD149" s="105">
        <v>19672.598999999998</v>
      </c>
      <c r="AE149" s="108"/>
      <c r="AF149" s="108"/>
      <c r="AG149" s="109"/>
      <c r="AH149" s="48">
        <f t="shared" si="6"/>
        <v>87.586223968412213</v>
      </c>
      <c r="AI149" s="79">
        <v>18406.788</v>
      </c>
      <c r="AJ149" s="75">
        <f t="shared" si="7"/>
        <v>1265.8109999999979</v>
      </c>
      <c r="AK149" s="78">
        <f t="shared" si="8"/>
        <v>6.8768706414177103</v>
      </c>
    </row>
    <row r="150" spans="1:37" ht="34.5" customHeight="1">
      <c r="A150" s="20"/>
      <c r="B150" s="55" t="s">
        <v>134</v>
      </c>
      <c r="C150" s="55"/>
      <c r="D150" s="55"/>
      <c r="E150" s="55"/>
      <c r="F150" s="55"/>
      <c r="G150" s="55"/>
      <c r="H150" s="55"/>
      <c r="I150" s="55"/>
      <c r="J150" s="55"/>
      <c r="K150" s="55"/>
      <c r="L150" s="55"/>
      <c r="M150" s="55"/>
      <c r="N150" s="55"/>
      <c r="O150" s="55"/>
      <c r="P150" s="56"/>
      <c r="Q150" s="24" t="s">
        <v>127</v>
      </c>
      <c r="R150" s="131">
        <v>122</v>
      </c>
      <c r="S150" s="57"/>
      <c r="T150" s="57"/>
      <c r="U150" s="57"/>
      <c r="V150" s="57"/>
      <c r="W150" s="57"/>
      <c r="X150" s="23">
        <v>0</v>
      </c>
      <c r="Y150" s="22">
        <v>469.5</v>
      </c>
      <c r="Z150" s="21"/>
      <c r="AA150" s="105">
        <v>469.46100000000001</v>
      </c>
      <c r="AB150" s="106"/>
      <c r="AC150" s="107"/>
      <c r="AD150" s="105">
        <v>469.46100000000001</v>
      </c>
      <c r="AE150" s="108"/>
      <c r="AF150" s="108"/>
      <c r="AG150" s="109"/>
      <c r="AH150" s="48">
        <f t="shared" si="6"/>
        <v>100</v>
      </c>
      <c r="AI150" s="79">
        <v>210.58199999999999</v>
      </c>
      <c r="AJ150" s="75">
        <f t="shared" si="7"/>
        <v>258.87900000000002</v>
      </c>
      <c r="AK150" s="78">
        <f t="shared" si="8"/>
        <v>122.93500869020147</v>
      </c>
    </row>
    <row r="151" spans="1:37" ht="45.75" customHeight="1">
      <c r="A151" s="20"/>
      <c r="B151" s="55" t="s">
        <v>133</v>
      </c>
      <c r="C151" s="55"/>
      <c r="D151" s="55"/>
      <c r="E151" s="55"/>
      <c r="F151" s="55"/>
      <c r="G151" s="55"/>
      <c r="H151" s="55"/>
      <c r="I151" s="55"/>
      <c r="J151" s="55"/>
      <c r="K151" s="55"/>
      <c r="L151" s="55"/>
      <c r="M151" s="55"/>
      <c r="N151" s="55"/>
      <c r="O151" s="55"/>
      <c r="P151" s="56"/>
      <c r="Q151" s="24" t="s">
        <v>127</v>
      </c>
      <c r="R151" s="131">
        <v>129</v>
      </c>
      <c r="S151" s="57"/>
      <c r="T151" s="57"/>
      <c r="U151" s="57"/>
      <c r="V151" s="57"/>
      <c r="W151" s="57"/>
      <c r="X151" s="23">
        <v>0</v>
      </c>
      <c r="Y151" s="22">
        <v>6427.7</v>
      </c>
      <c r="Z151" s="21"/>
      <c r="AA151" s="105">
        <v>6823.567</v>
      </c>
      <c r="AB151" s="106"/>
      <c r="AC151" s="107"/>
      <c r="AD151" s="105">
        <v>6427.7359999999999</v>
      </c>
      <c r="AE151" s="108"/>
      <c r="AF151" s="108"/>
      <c r="AG151" s="109"/>
      <c r="AH151" s="48">
        <f t="shared" si="6"/>
        <v>94.199060403451739</v>
      </c>
      <c r="AI151" s="79">
        <v>4795.6459999999997</v>
      </c>
      <c r="AJ151" s="75">
        <f t="shared" si="7"/>
        <v>1632.0900000000001</v>
      </c>
      <c r="AK151" s="78">
        <f t="shared" si="8"/>
        <v>34.032745536263519</v>
      </c>
    </row>
    <row r="152" spans="1:37" ht="23.25" customHeight="1">
      <c r="A152" s="20"/>
      <c r="B152" s="55" t="s">
        <v>132</v>
      </c>
      <c r="C152" s="55"/>
      <c r="D152" s="55"/>
      <c r="E152" s="55"/>
      <c r="F152" s="55"/>
      <c r="G152" s="55"/>
      <c r="H152" s="55"/>
      <c r="I152" s="55"/>
      <c r="J152" s="55"/>
      <c r="K152" s="55"/>
      <c r="L152" s="55"/>
      <c r="M152" s="55"/>
      <c r="N152" s="55"/>
      <c r="O152" s="55"/>
      <c r="P152" s="56"/>
      <c r="Q152" s="24" t="s">
        <v>127</v>
      </c>
      <c r="R152" s="131">
        <v>244</v>
      </c>
      <c r="S152" s="57"/>
      <c r="T152" s="57"/>
      <c r="U152" s="57"/>
      <c r="V152" s="57"/>
      <c r="W152" s="57"/>
      <c r="X152" s="23">
        <v>0</v>
      </c>
      <c r="Y152" s="22">
        <v>1019.4</v>
      </c>
      <c r="Z152" s="21"/>
      <c r="AA152" s="105">
        <v>2080.6120000000001</v>
      </c>
      <c r="AB152" s="106"/>
      <c r="AC152" s="107"/>
      <c r="AD152" s="105">
        <v>1019.375</v>
      </c>
      <c r="AE152" s="108"/>
      <c r="AF152" s="108"/>
      <c r="AG152" s="109"/>
      <c r="AH152" s="48">
        <f t="shared" si="6"/>
        <v>48.993997919842812</v>
      </c>
      <c r="AI152" s="79">
        <v>944.64800000000002</v>
      </c>
      <c r="AJ152" s="75">
        <f t="shared" si="7"/>
        <v>74.726999999999975</v>
      </c>
      <c r="AK152" s="78">
        <f t="shared" si="8"/>
        <v>7.9105656286786257</v>
      </c>
    </row>
    <row r="153" spans="1:37" ht="23.25" customHeight="1">
      <c r="A153" s="20"/>
      <c r="B153" s="55" t="s">
        <v>131</v>
      </c>
      <c r="C153" s="55"/>
      <c r="D153" s="55"/>
      <c r="E153" s="55"/>
      <c r="F153" s="55"/>
      <c r="G153" s="55"/>
      <c r="H153" s="55"/>
      <c r="I153" s="55"/>
      <c r="J153" s="55"/>
      <c r="K153" s="55"/>
      <c r="L153" s="55"/>
      <c r="M153" s="55"/>
      <c r="N153" s="55"/>
      <c r="O153" s="55"/>
      <c r="P153" s="56"/>
      <c r="Q153" s="24" t="s">
        <v>127</v>
      </c>
      <c r="R153" s="131">
        <v>247</v>
      </c>
      <c r="S153" s="57"/>
      <c r="T153" s="57"/>
      <c r="U153" s="57"/>
      <c r="V153" s="57"/>
      <c r="W153" s="57"/>
      <c r="X153" s="23">
        <v>0</v>
      </c>
      <c r="Y153" s="22">
        <v>523.5</v>
      </c>
      <c r="Z153" s="21"/>
      <c r="AA153" s="105">
        <v>788.27300000000002</v>
      </c>
      <c r="AB153" s="106"/>
      <c r="AC153" s="107"/>
      <c r="AD153" s="105">
        <v>523.49599999999998</v>
      </c>
      <c r="AE153" s="108"/>
      <c r="AF153" s="108"/>
      <c r="AG153" s="109"/>
      <c r="AH153" s="48">
        <f t="shared" si="6"/>
        <v>66.410494841254234</v>
      </c>
      <c r="AI153" s="79">
        <v>529.25</v>
      </c>
      <c r="AJ153" s="75">
        <f t="shared" si="7"/>
        <v>-5.7540000000000191</v>
      </c>
      <c r="AK153" s="78">
        <f t="shared" si="8"/>
        <v>-1.0871988663202785</v>
      </c>
    </row>
    <row r="154" spans="1:37" ht="34.5" customHeight="1">
      <c r="A154" s="20"/>
      <c r="B154" s="55" t="s">
        <v>130</v>
      </c>
      <c r="C154" s="55"/>
      <c r="D154" s="55"/>
      <c r="E154" s="55"/>
      <c r="F154" s="55"/>
      <c r="G154" s="55"/>
      <c r="H154" s="55"/>
      <c r="I154" s="55"/>
      <c r="J154" s="55"/>
      <c r="K154" s="55"/>
      <c r="L154" s="55"/>
      <c r="M154" s="55"/>
      <c r="N154" s="55"/>
      <c r="O154" s="55"/>
      <c r="P154" s="56"/>
      <c r="Q154" s="24" t="s">
        <v>127</v>
      </c>
      <c r="R154" s="131">
        <v>851</v>
      </c>
      <c r="S154" s="57"/>
      <c r="T154" s="57"/>
      <c r="U154" s="57"/>
      <c r="V154" s="57"/>
      <c r="W154" s="57"/>
      <c r="X154" s="23">
        <v>0</v>
      </c>
      <c r="Y154" s="22">
        <v>47</v>
      </c>
      <c r="Z154" s="21"/>
      <c r="AA154" s="105">
        <v>46.963000000000001</v>
      </c>
      <c r="AB154" s="106"/>
      <c r="AC154" s="107"/>
      <c r="AD154" s="105">
        <v>46.963000000000001</v>
      </c>
      <c r="AE154" s="108"/>
      <c r="AF154" s="108"/>
      <c r="AG154" s="109"/>
      <c r="AH154" s="48">
        <f t="shared" si="6"/>
        <v>100</v>
      </c>
      <c r="AI154" s="79">
        <v>20.341999999999999</v>
      </c>
      <c r="AJ154" s="75">
        <f t="shared" si="7"/>
        <v>26.621000000000002</v>
      </c>
      <c r="AK154" s="78">
        <f t="shared" si="8"/>
        <v>130.86717136958021</v>
      </c>
    </row>
    <row r="155" spans="1:37" ht="23.25" customHeight="1">
      <c r="A155" s="20"/>
      <c r="B155" s="55" t="s">
        <v>129</v>
      </c>
      <c r="C155" s="55"/>
      <c r="D155" s="55"/>
      <c r="E155" s="55"/>
      <c r="F155" s="55"/>
      <c r="G155" s="55"/>
      <c r="H155" s="55"/>
      <c r="I155" s="55"/>
      <c r="J155" s="55"/>
      <c r="K155" s="55"/>
      <c r="L155" s="55"/>
      <c r="M155" s="55"/>
      <c r="N155" s="55"/>
      <c r="O155" s="55"/>
      <c r="P155" s="56"/>
      <c r="Q155" s="24" t="s">
        <v>127</v>
      </c>
      <c r="R155" s="131">
        <v>852</v>
      </c>
      <c r="S155" s="57"/>
      <c r="T155" s="57"/>
      <c r="U155" s="57"/>
      <c r="V155" s="57"/>
      <c r="W155" s="57"/>
      <c r="X155" s="23">
        <v>0</v>
      </c>
      <c r="Y155" s="22">
        <v>18.600000000000001</v>
      </c>
      <c r="Z155" s="21"/>
      <c r="AA155" s="105">
        <v>20.957999999999998</v>
      </c>
      <c r="AB155" s="106"/>
      <c r="AC155" s="107"/>
      <c r="AD155" s="105">
        <v>18.597000000000001</v>
      </c>
      <c r="AE155" s="108"/>
      <c r="AF155" s="108"/>
      <c r="AG155" s="109"/>
      <c r="AH155" s="48">
        <f t="shared" si="6"/>
        <v>88.734612081305485</v>
      </c>
      <c r="AI155" s="79">
        <v>27.896999999999998</v>
      </c>
      <c r="AJ155" s="75">
        <f t="shared" si="7"/>
        <v>-9.2999999999999972</v>
      </c>
      <c r="AK155" s="78">
        <f t="shared" si="8"/>
        <v>-33.336917948166459</v>
      </c>
    </row>
    <row r="156" spans="1:37" ht="23.25" customHeight="1">
      <c r="A156" s="20"/>
      <c r="B156" s="55" t="s">
        <v>128</v>
      </c>
      <c r="C156" s="55"/>
      <c r="D156" s="55"/>
      <c r="E156" s="55"/>
      <c r="F156" s="55"/>
      <c r="G156" s="55"/>
      <c r="H156" s="55"/>
      <c r="I156" s="55"/>
      <c r="J156" s="55"/>
      <c r="K156" s="55"/>
      <c r="L156" s="55"/>
      <c r="M156" s="55"/>
      <c r="N156" s="55"/>
      <c r="O156" s="55"/>
      <c r="P156" s="56"/>
      <c r="Q156" s="24" t="s">
        <v>127</v>
      </c>
      <c r="R156" s="131">
        <v>853</v>
      </c>
      <c r="S156" s="57"/>
      <c r="T156" s="57"/>
      <c r="U156" s="57"/>
      <c r="V156" s="57"/>
      <c r="W156" s="57"/>
      <c r="X156" s="23">
        <v>0</v>
      </c>
      <c r="Y156" s="22">
        <v>0.1</v>
      </c>
      <c r="Z156" s="21"/>
      <c r="AA156" s="105">
        <v>0.14099999999999999</v>
      </c>
      <c r="AB156" s="106"/>
      <c r="AC156" s="107"/>
      <c r="AD156" s="105">
        <v>0.14099999999999999</v>
      </c>
      <c r="AE156" s="108"/>
      <c r="AF156" s="108"/>
      <c r="AG156" s="109"/>
      <c r="AH156" s="48">
        <f t="shared" si="6"/>
        <v>100</v>
      </c>
      <c r="AI156" s="79">
        <v>0</v>
      </c>
      <c r="AJ156" s="75">
        <f t="shared" si="7"/>
        <v>0.14099999999999999</v>
      </c>
      <c r="AK156" s="78" t="e">
        <f t="shared" si="8"/>
        <v>#DIV/0!</v>
      </c>
    </row>
    <row r="157" spans="1:37" ht="23.25" customHeight="1">
      <c r="A157" s="20"/>
      <c r="B157" s="55" t="s">
        <v>126</v>
      </c>
      <c r="C157" s="55"/>
      <c r="D157" s="55"/>
      <c r="E157" s="55"/>
      <c r="F157" s="55"/>
      <c r="G157" s="55"/>
      <c r="H157" s="55"/>
      <c r="I157" s="55"/>
      <c r="J157" s="55"/>
      <c r="K157" s="55"/>
      <c r="L157" s="55"/>
      <c r="M157" s="55"/>
      <c r="N157" s="55"/>
      <c r="O157" s="55"/>
      <c r="P157" s="56"/>
      <c r="Q157" s="24" t="s">
        <v>124</v>
      </c>
      <c r="R157" s="131">
        <v>121</v>
      </c>
      <c r="S157" s="57"/>
      <c r="T157" s="57"/>
      <c r="U157" s="57"/>
      <c r="V157" s="57"/>
      <c r="W157" s="57"/>
      <c r="X157" s="23">
        <v>0</v>
      </c>
      <c r="Y157" s="22">
        <v>1579.6</v>
      </c>
      <c r="Z157" s="21"/>
      <c r="AA157" s="105">
        <v>2054.4</v>
      </c>
      <c r="AB157" s="106"/>
      <c r="AC157" s="107"/>
      <c r="AD157" s="105">
        <v>1579.617</v>
      </c>
      <c r="AE157" s="108"/>
      <c r="AF157" s="108"/>
      <c r="AG157" s="109"/>
      <c r="AH157" s="48">
        <f t="shared" si="6"/>
        <v>76.889456775700921</v>
      </c>
      <c r="AI157" s="79">
        <v>1499.067</v>
      </c>
      <c r="AJ157" s="75">
        <f t="shared" si="7"/>
        <v>80.549999999999955</v>
      </c>
      <c r="AK157" s="78">
        <f t="shared" si="8"/>
        <v>5.3733422188601168</v>
      </c>
    </row>
    <row r="158" spans="1:37" ht="45.75" customHeight="1">
      <c r="A158" s="20"/>
      <c r="B158" s="55" t="s">
        <v>125</v>
      </c>
      <c r="C158" s="55"/>
      <c r="D158" s="55"/>
      <c r="E158" s="55"/>
      <c r="F158" s="55"/>
      <c r="G158" s="55"/>
      <c r="H158" s="55"/>
      <c r="I158" s="55"/>
      <c r="J158" s="55"/>
      <c r="K158" s="55"/>
      <c r="L158" s="55"/>
      <c r="M158" s="55"/>
      <c r="N158" s="55"/>
      <c r="O158" s="55"/>
      <c r="P158" s="56"/>
      <c r="Q158" s="24" t="s">
        <v>124</v>
      </c>
      <c r="R158" s="131">
        <v>129</v>
      </c>
      <c r="S158" s="57"/>
      <c r="T158" s="57"/>
      <c r="U158" s="57"/>
      <c r="V158" s="57"/>
      <c r="W158" s="57"/>
      <c r="X158" s="23">
        <v>0</v>
      </c>
      <c r="Y158" s="22">
        <v>479.7</v>
      </c>
      <c r="Z158" s="21"/>
      <c r="AA158" s="105">
        <v>620.4</v>
      </c>
      <c r="AB158" s="106"/>
      <c r="AC158" s="107"/>
      <c r="AD158" s="105">
        <v>479.68700000000001</v>
      </c>
      <c r="AE158" s="108"/>
      <c r="AF158" s="108"/>
      <c r="AG158" s="109"/>
      <c r="AH158" s="48">
        <f t="shared" si="6"/>
        <v>77.318987749838826</v>
      </c>
      <c r="AI158" s="79">
        <v>401.036</v>
      </c>
      <c r="AJ158" s="75">
        <f t="shared" si="7"/>
        <v>78.65100000000001</v>
      </c>
      <c r="AK158" s="78">
        <f t="shared" si="8"/>
        <v>19.611955036455583</v>
      </c>
    </row>
    <row r="159" spans="1:37" ht="23.25" customHeight="1">
      <c r="A159" s="20"/>
      <c r="B159" s="55" t="s">
        <v>123</v>
      </c>
      <c r="C159" s="55"/>
      <c r="D159" s="55"/>
      <c r="E159" s="55"/>
      <c r="F159" s="55"/>
      <c r="G159" s="55"/>
      <c r="H159" s="55"/>
      <c r="I159" s="55"/>
      <c r="J159" s="55"/>
      <c r="K159" s="55"/>
      <c r="L159" s="55"/>
      <c r="M159" s="55"/>
      <c r="N159" s="55"/>
      <c r="O159" s="55"/>
      <c r="P159" s="56"/>
      <c r="Q159" s="24" t="s">
        <v>122</v>
      </c>
      <c r="R159" s="131" t="s">
        <v>38</v>
      </c>
      <c r="S159" s="57"/>
      <c r="T159" s="57"/>
      <c r="U159" s="57"/>
      <c r="V159" s="57"/>
      <c r="W159" s="57"/>
      <c r="X159" s="23">
        <v>0</v>
      </c>
      <c r="Y159" s="22">
        <v>120</v>
      </c>
      <c r="Z159" s="21"/>
      <c r="AA159" s="105">
        <v>167.8</v>
      </c>
      <c r="AB159" s="106"/>
      <c r="AC159" s="107"/>
      <c r="AD159" s="105">
        <v>120.005</v>
      </c>
      <c r="AE159" s="108"/>
      <c r="AF159" s="108"/>
      <c r="AG159" s="109"/>
      <c r="AH159" s="48">
        <f t="shared" si="6"/>
        <v>71.516686531585222</v>
      </c>
      <c r="AI159" s="79">
        <v>91.188000000000002</v>
      </c>
      <c r="AJ159" s="75">
        <f t="shared" si="7"/>
        <v>28.816999999999993</v>
      </c>
      <c r="AK159" s="78">
        <f t="shared" si="8"/>
        <v>31.60174584375136</v>
      </c>
    </row>
    <row r="160" spans="1:37" ht="34.5" customHeight="1">
      <c r="A160" s="20"/>
      <c r="B160" s="55" t="s">
        <v>121</v>
      </c>
      <c r="C160" s="55"/>
      <c r="D160" s="55"/>
      <c r="E160" s="55"/>
      <c r="F160" s="55"/>
      <c r="G160" s="55"/>
      <c r="H160" s="55"/>
      <c r="I160" s="55"/>
      <c r="J160" s="55"/>
      <c r="K160" s="55"/>
      <c r="L160" s="55"/>
      <c r="M160" s="55"/>
      <c r="N160" s="55"/>
      <c r="O160" s="55"/>
      <c r="P160" s="56"/>
      <c r="Q160" s="24" t="s">
        <v>119</v>
      </c>
      <c r="R160" s="131">
        <v>121</v>
      </c>
      <c r="S160" s="57"/>
      <c r="T160" s="57"/>
      <c r="U160" s="57"/>
      <c r="V160" s="57"/>
      <c r="W160" s="57"/>
      <c r="X160" s="23">
        <v>0</v>
      </c>
      <c r="Y160" s="22">
        <v>94.8</v>
      </c>
      <c r="Z160" s="21"/>
      <c r="AA160" s="105">
        <v>128.88</v>
      </c>
      <c r="AB160" s="106"/>
      <c r="AC160" s="107"/>
      <c r="AD160" s="105">
        <v>94.805000000000007</v>
      </c>
      <c r="AE160" s="108"/>
      <c r="AF160" s="108"/>
      <c r="AG160" s="109"/>
      <c r="AH160" s="48">
        <f t="shared" si="6"/>
        <v>73.560676598386095</v>
      </c>
      <c r="AI160" s="79">
        <v>71.891000000000005</v>
      </c>
      <c r="AJ160" s="75">
        <f t="shared" si="7"/>
        <v>22.914000000000001</v>
      </c>
      <c r="AK160" s="78">
        <f t="shared" si="8"/>
        <v>31.873252562907737</v>
      </c>
    </row>
    <row r="161" spans="1:37" ht="45.75" customHeight="1">
      <c r="A161" s="20"/>
      <c r="B161" s="55" t="s">
        <v>120</v>
      </c>
      <c r="C161" s="55"/>
      <c r="D161" s="55"/>
      <c r="E161" s="55"/>
      <c r="F161" s="55"/>
      <c r="G161" s="55"/>
      <c r="H161" s="55"/>
      <c r="I161" s="55"/>
      <c r="J161" s="55"/>
      <c r="K161" s="55"/>
      <c r="L161" s="55"/>
      <c r="M161" s="55"/>
      <c r="N161" s="55"/>
      <c r="O161" s="55"/>
      <c r="P161" s="56"/>
      <c r="Q161" s="24" t="s">
        <v>119</v>
      </c>
      <c r="R161" s="131">
        <v>129</v>
      </c>
      <c r="S161" s="57"/>
      <c r="T161" s="57"/>
      <c r="U161" s="57"/>
      <c r="V161" s="57"/>
      <c r="W161" s="57"/>
      <c r="X161" s="23">
        <v>0</v>
      </c>
      <c r="Y161" s="22">
        <v>25.2</v>
      </c>
      <c r="Z161" s="21"/>
      <c r="AA161" s="105">
        <v>38.92</v>
      </c>
      <c r="AB161" s="106"/>
      <c r="AC161" s="107"/>
      <c r="AD161" s="105">
        <v>25.2</v>
      </c>
      <c r="AE161" s="108"/>
      <c r="AF161" s="108"/>
      <c r="AG161" s="109"/>
      <c r="AH161" s="48">
        <f t="shared" si="6"/>
        <v>64.748201438848923</v>
      </c>
      <c r="AI161" s="79">
        <v>19.297000000000001</v>
      </c>
      <c r="AJ161" s="75">
        <f t="shared" si="7"/>
        <v>5.9029999999999987</v>
      </c>
      <c r="AK161" s="78">
        <f t="shared" si="8"/>
        <v>30.590247188682184</v>
      </c>
    </row>
    <row r="162" spans="1:37" ht="23.25" customHeight="1">
      <c r="A162" s="20"/>
      <c r="B162" s="55" t="s">
        <v>118</v>
      </c>
      <c r="C162" s="55"/>
      <c r="D162" s="55"/>
      <c r="E162" s="55"/>
      <c r="F162" s="55"/>
      <c r="G162" s="55"/>
      <c r="H162" s="55"/>
      <c r="I162" s="55"/>
      <c r="J162" s="55"/>
      <c r="K162" s="55"/>
      <c r="L162" s="55"/>
      <c r="M162" s="55"/>
      <c r="N162" s="55"/>
      <c r="O162" s="55"/>
      <c r="P162" s="56"/>
      <c r="Q162" s="24" t="s">
        <v>117</v>
      </c>
      <c r="R162" s="131" t="s">
        <v>38</v>
      </c>
      <c r="S162" s="57"/>
      <c r="T162" s="57"/>
      <c r="U162" s="57"/>
      <c r="V162" s="57"/>
      <c r="W162" s="57"/>
      <c r="X162" s="23">
        <v>0</v>
      </c>
      <c r="Y162" s="22">
        <v>485.1</v>
      </c>
      <c r="Z162" s="21"/>
      <c r="AA162" s="105">
        <v>537.30799999999999</v>
      </c>
      <c r="AB162" s="106"/>
      <c r="AC162" s="107"/>
      <c r="AD162" s="105">
        <v>485.06299999999999</v>
      </c>
      <c r="AE162" s="108"/>
      <c r="AF162" s="108"/>
      <c r="AG162" s="109"/>
      <c r="AH162" s="48">
        <f t="shared" si="6"/>
        <v>90.27652668488092</v>
      </c>
      <c r="AI162" s="79">
        <v>714.16300000000001</v>
      </c>
      <c r="AJ162" s="75">
        <f t="shared" si="7"/>
        <v>-229.10000000000002</v>
      </c>
      <c r="AK162" s="78">
        <f t="shared" si="8"/>
        <v>-32.079511260034479</v>
      </c>
    </row>
    <row r="163" spans="1:37" ht="23.25" customHeight="1">
      <c r="A163" s="20"/>
      <c r="B163" s="55" t="s">
        <v>116</v>
      </c>
      <c r="C163" s="55"/>
      <c r="D163" s="55"/>
      <c r="E163" s="55"/>
      <c r="F163" s="55"/>
      <c r="G163" s="55"/>
      <c r="H163" s="55"/>
      <c r="I163" s="55"/>
      <c r="J163" s="55"/>
      <c r="K163" s="55"/>
      <c r="L163" s="55"/>
      <c r="M163" s="55"/>
      <c r="N163" s="55"/>
      <c r="O163" s="55"/>
      <c r="P163" s="56"/>
      <c r="Q163" s="24" t="s">
        <v>112</v>
      </c>
      <c r="R163" s="131">
        <v>121</v>
      </c>
      <c r="S163" s="57"/>
      <c r="T163" s="57"/>
      <c r="U163" s="57"/>
      <c r="V163" s="57"/>
      <c r="W163" s="57"/>
      <c r="X163" s="23">
        <v>0</v>
      </c>
      <c r="Y163" s="22">
        <v>396.4</v>
      </c>
      <c r="Z163" s="21"/>
      <c r="AA163" s="105">
        <v>413.30799999999999</v>
      </c>
      <c r="AB163" s="106"/>
      <c r="AC163" s="107"/>
      <c r="AD163" s="105">
        <v>396.38600000000002</v>
      </c>
      <c r="AE163" s="108"/>
      <c r="AF163" s="108"/>
      <c r="AG163" s="109"/>
      <c r="AH163" s="48">
        <f t="shared" si="6"/>
        <v>95.905716801997556</v>
      </c>
      <c r="AI163" s="79">
        <v>561.66200000000003</v>
      </c>
      <c r="AJ163" s="75">
        <f t="shared" si="7"/>
        <v>-165.27600000000001</v>
      </c>
      <c r="AK163" s="78">
        <f t="shared" si="8"/>
        <v>-29.426238556284744</v>
      </c>
    </row>
    <row r="164" spans="1:37" ht="34.5" customHeight="1">
      <c r="A164" s="20"/>
      <c r="B164" s="55" t="s">
        <v>115</v>
      </c>
      <c r="C164" s="55"/>
      <c r="D164" s="55"/>
      <c r="E164" s="55"/>
      <c r="F164" s="55"/>
      <c r="G164" s="55"/>
      <c r="H164" s="55"/>
      <c r="I164" s="55"/>
      <c r="J164" s="55"/>
      <c r="K164" s="55"/>
      <c r="L164" s="55"/>
      <c r="M164" s="55"/>
      <c r="N164" s="55"/>
      <c r="O164" s="55"/>
      <c r="P164" s="56"/>
      <c r="Q164" s="24" t="s">
        <v>112</v>
      </c>
      <c r="R164" s="131">
        <v>122</v>
      </c>
      <c r="S164" s="57"/>
      <c r="T164" s="57"/>
      <c r="U164" s="57"/>
      <c r="V164" s="57"/>
      <c r="W164" s="57"/>
      <c r="X164" s="23">
        <v>0</v>
      </c>
      <c r="Y164" s="22">
        <v>3</v>
      </c>
      <c r="Z164" s="21"/>
      <c r="AA164" s="105">
        <v>3</v>
      </c>
      <c r="AB164" s="106"/>
      <c r="AC164" s="107"/>
      <c r="AD164" s="105">
        <v>3</v>
      </c>
      <c r="AE164" s="108"/>
      <c r="AF164" s="108"/>
      <c r="AG164" s="109"/>
      <c r="AH164" s="48">
        <f t="shared" si="6"/>
        <v>100</v>
      </c>
      <c r="AI164" s="79">
        <v>19.547999999999998</v>
      </c>
      <c r="AJ164" s="75">
        <f t="shared" si="7"/>
        <v>-16.547999999999998</v>
      </c>
      <c r="AK164" s="78">
        <f t="shared" si="8"/>
        <v>-84.653161448741557</v>
      </c>
    </row>
    <row r="165" spans="1:37" ht="45.75" customHeight="1">
      <c r="A165" s="20"/>
      <c r="B165" s="55" t="s">
        <v>114</v>
      </c>
      <c r="C165" s="55"/>
      <c r="D165" s="55"/>
      <c r="E165" s="55"/>
      <c r="F165" s="55"/>
      <c r="G165" s="55"/>
      <c r="H165" s="55"/>
      <c r="I165" s="55"/>
      <c r="J165" s="55"/>
      <c r="K165" s="55"/>
      <c r="L165" s="55"/>
      <c r="M165" s="55"/>
      <c r="N165" s="55"/>
      <c r="O165" s="55"/>
      <c r="P165" s="56"/>
      <c r="Q165" s="24" t="s">
        <v>112</v>
      </c>
      <c r="R165" s="131">
        <v>129</v>
      </c>
      <c r="S165" s="57"/>
      <c r="T165" s="57"/>
      <c r="U165" s="57"/>
      <c r="V165" s="57"/>
      <c r="W165" s="57"/>
      <c r="X165" s="23">
        <v>0</v>
      </c>
      <c r="Y165" s="22">
        <v>83.7</v>
      </c>
      <c r="Z165" s="21"/>
      <c r="AA165" s="105">
        <v>119</v>
      </c>
      <c r="AB165" s="106"/>
      <c r="AC165" s="107"/>
      <c r="AD165" s="105">
        <v>83.677000000000007</v>
      </c>
      <c r="AE165" s="108"/>
      <c r="AF165" s="108"/>
      <c r="AG165" s="109"/>
      <c r="AH165" s="48">
        <f t="shared" si="6"/>
        <v>70.31680672268908</v>
      </c>
      <c r="AI165" s="79">
        <v>132.947</v>
      </c>
      <c r="AJ165" s="75">
        <f t="shared" si="7"/>
        <v>-49.269999999999996</v>
      </c>
      <c r="AK165" s="78">
        <f t="shared" si="8"/>
        <v>-37.059881005212603</v>
      </c>
    </row>
    <row r="166" spans="1:37" ht="23.25" customHeight="1">
      <c r="A166" s="20"/>
      <c r="B166" s="55" t="s">
        <v>113</v>
      </c>
      <c r="C166" s="55"/>
      <c r="D166" s="55"/>
      <c r="E166" s="55"/>
      <c r="F166" s="55"/>
      <c r="G166" s="55"/>
      <c r="H166" s="55"/>
      <c r="I166" s="55"/>
      <c r="J166" s="55"/>
      <c r="K166" s="55"/>
      <c r="L166" s="55"/>
      <c r="M166" s="55"/>
      <c r="N166" s="55"/>
      <c r="O166" s="55"/>
      <c r="P166" s="56"/>
      <c r="Q166" s="24" t="s">
        <v>112</v>
      </c>
      <c r="R166" s="131">
        <v>244</v>
      </c>
      <c r="S166" s="57"/>
      <c r="T166" s="57"/>
      <c r="U166" s="57"/>
      <c r="V166" s="57"/>
      <c r="W166" s="57"/>
      <c r="X166" s="23">
        <v>0</v>
      </c>
      <c r="Y166" s="22">
        <v>2</v>
      </c>
      <c r="Z166" s="21"/>
      <c r="AA166" s="105">
        <v>2</v>
      </c>
      <c r="AB166" s="106"/>
      <c r="AC166" s="107"/>
      <c r="AD166" s="105">
        <v>2</v>
      </c>
      <c r="AE166" s="108"/>
      <c r="AF166" s="108"/>
      <c r="AG166" s="109"/>
      <c r="AH166" s="48">
        <f t="shared" si="6"/>
        <v>100</v>
      </c>
      <c r="AI166" s="79">
        <v>0</v>
      </c>
      <c r="AJ166" s="75">
        <f t="shared" si="7"/>
        <v>2</v>
      </c>
      <c r="AK166" s="78" t="e">
        <f t="shared" si="8"/>
        <v>#DIV/0!</v>
      </c>
    </row>
    <row r="167" spans="1:37" ht="23.25" customHeight="1">
      <c r="A167" s="20"/>
      <c r="B167" s="55" t="s">
        <v>111</v>
      </c>
      <c r="C167" s="55"/>
      <c r="D167" s="55"/>
      <c r="E167" s="55"/>
      <c r="F167" s="55"/>
      <c r="G167" s="55"/>
      <c r="H167" s="55"/>
      <c r="I167" s="55"/>
      <c r="J167" s="55"/>
      <c r="K167" s="55"/>
      <c r="L167" s="55"/>
      <c r="M167" s="55"/>
      <c r="N167" s="55"/>
      <c r="O167" s="55"/>
      <c r="P167" s="56"/>
      <c r="Q167" s="24" t="s">
        <v>110</v>
      </c>
      <c r="R167" s="131" t="s">
        <v>38</v>
      </c>
      <c r="S167" s="57"/>
      <c r="T167" s="57"/>
      <c r="U167" s="57"/>
      <c r="V167" s="57"/>
      <c r="W167" s="57"/>
      <c r="X167" s="23">
        <v>0</v>
      </c>
      <c r="Y167" s="22">
        <v>13986.5</v>
      </c>
      <c r="Z167" s="21"/>
      <c r="AA167" s="105">
        <v>15716.369000000001</v>
      </c>
      <c r="AB167" s="106"/>
      <c r="AC167" s="107"/>
      <c r="AD167" s="105">
        <v>13986.483</v>
      </c>
      <c r="AE167" s="108"/>
      <c r="AF167" s="108"/>
      <c r="AG167" s="109"/>
      <c r="AH167" s="48">
        <f t="shared" si="6"/>
        <v>88.993093761033478</v>
      </c>
      <c r="AI167" s="79">
        <v>20528.043000000001</v>
      </c>
      <c r="AJ167" s="75">
        <f t="shared" si="7"/>
        <v>-6541.5600000000013</v>
      </c>
      <c r="AK167" s="78">
        <f t="shared" si="8"/>
        <v>-31.866457021743372</v>
      </c>
    </row>
    <row r="168" spans="1:37" ht="34.5" customHeight="1">
      <c r="A168" s="20"/>
      <c r="B168" s="55" t="s">
        <v>109</v>
      </c>
      <c r="C168" s="55"/>
      <c r="D168" s="55"/>
      <c r="E168" s="55"/>
      <c r="F168" s="55"/>
      <c r="G168" s="55"/>
      <c r="H168" s="55"/>
      <c r="I168" s="55"/>
      <c r="J168" s="55"/>
      <c r="K168" s="55"/>
      <c r="L168" s="55"/>
      <c r="M168" s="55"/>
      <c r="N168" s="55"/>
      <c r="O168" s="55"/>
      <c r="P168" s="56"/>
      <c r="Q168" s="24" t="s">
        <v>103</v>
      </c>
      <c r="R168" s="131">
        <v>111</v>
      </c>
      <c r="S168" s="57"/>
      <c r="T168" s="57"/>
      <c r="U168" s="57"/>
      <c r="V168" s="57"/>
      <c r="W168" s="57"/>
      <c r="X168" s="23">
        <v>0</v>
      </c>
      <c r="Y168" s="22">
        <v>6631.9</v>
      </c>
      <c r="Z168" s="21"/>
      <c r="AA168" s="105">
        <v>7107.8</v>
      </c>
      <c r="AB168" s="106"/>
      <c r="AC168" s="107"/>
      <c r="AD168" s="105">
        <v>6631.9030000000002</v>
      </c>
      <c r="AE168" s="108"/>
      <c r="AF168" s="108"/>
      <c r="AG168" s="109"/>
      <c r="AH168" s="48">
        <f t="shared" si="6"/>
        <v>93.304580882973625</v>
      </c>
      <c r="AI168" s="79">
        <v>8610.2180000000008</v>
      </c>
      <c r="AJ168" s="75">
        <f t="shared" si="7"/>
        <v>-1978.3150000000005</v>
      </c>
      <c r="AK168" s="78">
        <f t="shared" si="8"/>
        <v>-22.976363664659829</v>
      </c>
    </row>
    <row r="169" spans="1:37" ht="45.75" customHeight="1">
      <c r="A169" s="20"/>
      <c r="B169" s="55" t="s">
        <v>108</v>
      </c>
      <c r="C169" s="55"/>
      <c r="D169" s="55"/>
      <c r="E169" s="55"/>
      <c r="F169" s="55"/>
      <c r="G169" s="55"/>
      <c r="H169" s="55"/>
      <c r="I169" s="55"/>
      <c r="J169" s="55"/>
      <c r="K169" s="55"/>
      <c r="L169" s="55"/>
      <c r="M169" s="55"/>
      <c r="N169" s="55"/>
      <c r="O169" s="55"/>
      <c r="P169" s="56"/>
      <c r="Q169" s="24" t="s">
        <v>103</v>
      </c>
      <c r="R169" s="131">
        <v>119</v>
      </c>
      <c r="S169" s="57"/>
      <c r="T169" s="57"/>
      <c r="U169" s="57"/>
      <c r="V169" s="57"/>
      <c r="W169" s="57"/>
      <c r="X169" s="23">
        <v>0</v>
      </c>
      <c r="Y169" s="22">
        <v>2054.6999999999998</v>
      </c>
      <c r="Z169" s="21"/>
      <c r="AA169" s="105">
        <v>2182.9549999999999</v>
      </c>
      <c r="AB169" s="106"/>
      <c r="AC169" s="107"/>
      <c r="AD169" s="105">
        <v>2054.6950000000002</v>
      </c>
      <c r="AE169" s="108"/>
      <c r="AF169" s="108"/>
      <c r="AG169" s="109"/>
      <c r="AH169" s="48">
        <f t="shared" si="6"/>
        <v>94.124478058411654</v>
      </c>
      <c r="AI169" s="79">
        <v>2252.5410000000002</v>
      </c>
      <c r="AJ169" s="75">
        <f t="shared" si="7"/>
        <v>-197.846</v>
      </c>
      <c r="AK169" s="78">
        <f t="shared" si="8"/>
        <v>-8.7832363539664726</v>
      </c>
    </row>
    <row r="170" spans="1:37" ht="34.5" customHeight="1">
      <c r="A170" s="20"/>
      <c r="B170" s="55" t="s">
        <v>107</v>
      </c>
      <c r="C170" s="55"/>
      <c r="D170" s="55"/>
      <c r="E170" s="55"/>
      <c r="F170" s="55"/>
      <c r="G170" s="55"/>
      <c r="H170" s="55"/>
      <c r="I170" s="55"/>
      <c r="J170" s="55"/>
      <c r="K170" s="55"/>
      <c r="L170" s="55"/>
      <c r="M170" s="55"/>
      <c r="N170" s="55"/>
      <c r="O170" s="55"/>
      <c r="P170" s="56"/>
      <c r="Q170" s="24" t="s">
        <v>103</v>
      </c>
      <c r="R170" s="131">
        <v>244</v>
      </c>
      <c r="S170" s="57"/>
      <c r="T170" s="57"/>
      <c r="U170" s="57"/>
      <c r="V170" s="57"/>
      <c r="W170" s="57"/>
      <c r="X170" s="23">
        <v>0</v>
      </c>
      <c r="Y170" s="22">
        <v>575.79999999999995</v>
      </c>
      <c r="Z170" s="21"/>
      <c r="AA170" s="105">
        <v>867.35500000000002</v>
      </c>
      <c r="AB170" s="106"/>
      <c r="AC170" s="107"/>
      <c r="AD170" s="105">
        <v>575.78899999999999</v>
      </c>
      <c r="AE170" s="108"/>
      <c r="AF170" s="108"/>
      <c r="AG170" s="109"/>
      <c r="AH170" s="48">
        <f t="shared" si="6"/>
        <v>66.384467720829406</v>
      </c>
      <c r="AI170" s="79">
        <v>1711.923</v>
      </c>
      <c r="AJ170" s="75">
        <f t="shared" si="7"/>
        <v>-1136.134</v>
      </c>
      <c r="AK170" s="78">
        <f t="shared" si="8"/>
        <v>-66.365952206962589</v>
      </c>
    </row>
    <row r="171" spans="1:37" ht="34.5" customHeight="1">
      <c r="A171" s="20"/>
      <c r="B171" s="55" t="s">
        <v>106</v>
      </c>
      <c r="C171" s="55"/>
      <c r="D171" s="55"/>
      <c r="E171" s="55"/>
      <c r="F171" s="55"/>
      <c r="G171" s="55"/>
      <c r="H171" s="55"/>
      <c r="I171" s="55"/>
      <c r="J171" s="55"/>
      <c r="K171" s="55"/>
      <c r="L171" s="55"/>
      <c r="M171" s="55"/>
      <c r="N171" s="55"/>
      <c r="O171" s="55"/>
      <c r="P171" s="56"/>
      <c r="Q171" s="24" t="s">
        <v>103</v>
      </c>
      <c r="R171" s="131">
        <v>247</v>
      </c>
      <c r="S171" s="57"/>
      <c r="T171" s="57"/>
      <c r="U171" s="57"/>
      <c r="V171" s="57"/>
      <c r="W171" s="57"/>
      <c r="X171" s="23">
        <v>0</v>
      </c>
      <c r="Y171" s="22">
        <v>2035.8</v>
      </c>
      <c r="Z171" s="21"/>
      <c r="AA171" s="105">
        <v>2628.4</v>
      </c>
      <c r="AB171" s="106"/>
      <c r="AC171" s="107"/>
      <c r="AD171" s="105">
        <v>2035.7639999999999</v>
      </c>
      <c r="AE171" s="108"/>
      <c r="AF171" s="108"/>
      <c r="AG171" s="109"/>
      <c r="AH171" s="48">
        <f t="shared" si="6"/>
        <v>77.452594734439202</v>
      </c>
      <c r="AI171" s="79">
        <v>2376.8850000000002</v>
      </c>
      <c r="AJ171" s="75">
        <f t="shared" si="7"/>
        <v>-341.12100000000032</v>
      </c>
      <c r="AK171" s="78">
        <f t="shared" si="8"/>
        <v>-14.351598836292041</v>
      </c>
    </row>
    <row r="172" spans="1:37" ht="34.5" customHeight="1">
      <c r="A172" s="20"/>
      <c r="B172" s="55" t="s">
        <v>105</v>
      </c>
      <c r="C172" s="55"/>
      <c r="D172" s="55"/>
      <c r="E172" s="55"/>
      <c r="F172" s="55"/>
      <c r="G172" s="55"/>
      <c r="H172" s="55"/>
      <c r="I172" s="55"/>
      <c r="J172" s="55"/>
      <c r="K172" s="55"/>
      <c r="L172" s="55"/>
      <c r="M172" s="55"/>
      <c r="N172" s="55"/>
      <c r="O172" s="55"/>
      <c r="P172" s="56"/>
      <c r="Q172" s="24" t="s">
        <v>103</v>
      </c>
      <c r="R172" s="131">
        <v>852</v>
      </c>
      <c r="S172" s="57"/>
      <c r="T172" s="57"/>
      <c r="U172" s="57"/>
      <c r="V172" s="57"/>
      <c r="W172" s="57"/>
      <c r="X172" s="23">
        <v>0</v>
      </c>
      <c r="Y172" s="22">
        <v>19.2</v>
      </c>
      <c r="Z172" s="21"/>
      <c r="AA172" s="105">
        <v>19.239999999999998</v>
      </c>
      <c r="AB172" s="106"/>
      <c r="AC172" s="107"/>
      <c r="AD172" s="105">
        <v>19.239999999999998</v>
      </c>
      <c r="AE172" s="108"/>
      <c r="AF172" s="108"/>
      <c r="AG172" s="109"/>
      <c r="AH172" s="48">
        <f t="shared" si="6"/>
        <v>100</v>
      </c>
      <c r="AI172" s="79">
        <v>7.8449999999999998</v>
      </c>
      <c r="AJ172" s="75">
        <f t="shared" si="7"/>
        <v>11.395</v>
      </c>
      <c r="AK172" s="78">
        <f t="shared" si="8"/>
        <v>145.25175270873169</v>
      </c>
    </row>
    <row r="173" spans="1:37" ht="23.25" customHeight="1">
      <c r="A173" s="20"/>
      <c r="B173" s="55" t="s">
        <v>104</v>
      </c>
      <c r="C173" s="55"/>
      <c r="D173" s="55"/>
      <c r="E173" s="55"/>
      <c r="F173" s="55"/>
      <c r="G173" s="55"/>
      <c r="H173" s="55"/>
      <c r="I173" s="55"/>
      <c r="J173" s="55"/>
      <c r="K173" s="55"/>
      <c r="L173" s="55"/>
      <c r="M173" s="55"/>
      <c r="N173" s="55"/>
      <c r="O173" s="55"/>
      <c r="P173" s="56"/>
      <c r="Q173" s="24" t="s">
        <v>103</v>
      </c>
      <c r="R173" s="131">
        <v>853</v>
      </c>
      <c r="S173" s="57"/>
      <c r="T173" s="57"/>
      <c r="U173" s="57"/>
      <c r="V173" s="57"/>
      <c r="W173" s="57"/>
      <c r="X173" s="23">
        <v>0</v>
      </c>
      <c r="Y173" s="22">
        <v>0</v>
      </c>
      <c r="Z173" s="21"/>
      <c r="AA173" s="105">
        <v>5.0000000000000001E-3</v>
      </c>
      <c r="AB173" s="106"/>
      <c r="AC173" s="107"/>
      <c r="AD173" s="105">
        <v>5.0000000000000001E-3</v>
      </c>
      <c r="AE173" s="108"/>
      <c r="AF173" s="108"/>
      <c r="AG173" s="109"/>
      <c r="AH173" s="48">
        <f t="shared" si="6"/>
        <v>100</v>
      </c>
      <c r="AI173" s="79">
        <v>0.13200000000000001</v>
      </c>
      <c r="AJ173" s="75">
        <f t="shared" si="7"/>
        <v>-0.127</v>
      </c>
      <c r="AK173" s="78">
        <f t="shared" si="8"/>
        <v>-96.212121212121218</v>
      </c>
    </row>
    <row r="174" spans="1:37" ht="34.5" customHeight="1">
      <c r="A174" s="20"/>
      <c r="B174" s="55" t="s">
        <v>102</v>
      </c>
      <c r="C174" s="55"/>
      <c r="D174" s="55"/>
      <c r="E174" s="55"/>
      <c r="F174" s="55"/>
      <c r="G174" s="55"/>
      <c r="H174" s="55"/>
      <c r="I174" s="55"/>
      <c r="J174" s="55"/>
      <c r="K174" s="55"/>
      <c r="L174" s="55"/>
      <c r="M174" s="55"/>
      <c r="N174" s="55"/>
      <c r="O174" s="55"/>
      <c r="P174" s="56"/>
      <c r="Q174" s="24" t="s">
        <v>96</v>
      </c>
      <c r="R174" s="131">
        <v>121</v>
      </c>
      <c r="S174" s="57"/>
      <c r="T174" s="57"/>
      <c r="U174" s="57"/>
      <c r="V174" s="57"/>
      <c r="W174" s="57"/>
      <c r="X174" s="23">
        <v>0</v>
      </c>
      <c r="Y174" s="22">
        <v>93.3</v>
      </c>
      <c r="Z174" s="21"/>
      <c r="AA174" s="105">
        <v>93.290999999999997</v>
      </c>
      <c r="AB174" s="106"/>
      <c r="AC174" s="107"/>
      <c r="AD174" s="105">
        <v>93.290999999999997</v>
      </c>
      <c r="AE174" s="108"/>
      <c r="AF174" s="108"/>
      <c r="AG174" s="109"/>
      <c r="AH174" s="48">
        <f t="shared" si="6"/>
        <v>100</v>
      </c>
      <c r="AI174" s="79">
        <v>1829.038</v>
      </c>
      <c r="AJ174" s="75">
        <f t="shared" si="7"/>
        <v>-1735.7470000000001</v>
      </c>
      <c r="AK174" s="78">
        <f t="shared" si="8"/>
        <v>-94.899449874742899</v>
      </c>
    </row>
    <row r="175" spans="1:37" ht="45.75" customHeight="1">
      <c r="A175" s="20"/>
      <c r="B175" s="55" t="s">
        <v>101</v>
      </c>
      <c r="C175" s="55"/>
      <c r="D175" s="55"/>
      <c r="E175" s="55"/>
      <c r="F175" s="55"/>
      <c r="G175" s="55"/>
      <c r="H175" s="55"/>
      <c r="I175" s="55"/>
      <c r="J175" s="55"/>
      <c r="K175" s="55"/>
      <c r="L175" s="55"/>
      <c r="M175" s="55"/>
      <c r="N175" s="55"/>
      <c r="O175" s="55"/>
      <c r="P175" s="56"/>
      <c r="Q175" s="24" t="s">
        <v>96</v>
      </c>
      <c r="R175" s="131">
        <v>129</v>
      </c>
      <c r="S175" s="57"/>
      <c r="T175" s="57"/>
      <c r="U175" s="57"/>
      <c r="V175" s="57"/>
      <c r="W175" s="57"/>
      <c r="X175" s="23">
        <v>0</v>
      </c>
      <c r="Y175" s="22">
        <v>164.5</v>
      </c>
      <c r="Z175" s="21"/>
      <c r="AA175" s="105">
        <v>164.489</v>
      </c>
      <c r="AB175" s="106"/>
      <c r="AC175" s="107"/>
      <c r="AD175" s="105">
        <v>164.489</v>
      </c>
      <c r="AE175" s="108"/>
      <c r="AF175" s="108"/>
      <c r="AG175" s="109"/>
      <c r="AH175" s="48">
        <f t="shared" si="6"/>
        <v>100</v>
      </c>
      <c r="AI175" s="79">
        <v>483.327</v>
      </c>
      <c r="AJ175" s="75">
        <f t="shared" si="7"/>
        <v>-318.83799999999997</v>
      </c>
      <c r="AK175" s="78">
        <f t="shared" si="8"/>
        <v>-65.967347158342079</v>
      </c>
    </row>
    <row r="176" spans="1:37" ht="34.5" customHeight="1">
      <c r="A176" s="20"/>
      <c r="B176" s="55" t="s">
        <v>100</v>
      </c>
      <c r="C176" s="55"/>
      <c r="D176" s="55"/>
      <c r="E176" s="55"/>
      <c r="F176" s="55"/>
      <c r="G176" s="55"/>
      <c r="H176" s="55"/>
      <c r="I176" s="55"/>
      <c r="J176" s="55"/>
      <c r="K176" s="55"/>
      <c r="L176" s="55"/>
      <c r="M176" s="55"/>
      <c r="N176" s="55"/>
      <c r="O176" s="55"/>
      <c r="P176" s="56"/>
      <c r="Q176" s="24" t="s">
        <v>96</v>
      </c>
      <c r="R176" s="131">
        <v>244</v>
      </c>
      <c r="S176" s="57"/>
      <c r="T176" s="57"/>
      <c r="U176" s="57"/>
      <c r="V176" s="57"/>
      <c r="W176" s="57"/>
      <c r="X176" s="23">
        <v>0</v>
      </c>
      <c r="Y176" s="22">
        <v>785.8</v>
      </c>
      <c r="Z176" s="21"/>
      <c r="AA176" s="105">
        <v>874.35400000000004</v>
      </c>
      <c r="AB176" s="106"/>
      <c r="AC176" s="107"/>
      <c r="AD176" s="105">
        <v>785.83199999999999</v>
      </c>
      <c r="AE176" s="108"/>
      <c r="AF176" s="108"/>
      <c r="AG176" s="109"/>
      <c r="AH176" s="48">
        <f t="shared" si="6"/>
        <v>89.875725392689915</v>
      </c>
      <c r="AI176" s="79">
        <v>1981.97</v>
      </c>
      <c r="AJ176" s="75">
        <f t="shared" si="7"/>
        <v>-1196.1379999999999</v>
      </c>
      <c r="AK176" s="78">
        <f t="shared" si="8"/>
        <v>-60.350963939918365</v>
      </c>
    </row>
    <row r="177" spans="1:37" ht="23.25" customHeight="1">
      <c r="A177" s="20"/>
      <c r="B177" s="55" t="s">
        <v>99</v>
      </c>
      <c r="C177" s="55"/>
      <c r="D177" s="55"/>
      <c r="E177" s="55"/>
      <c r="F177" s="55"/>
      <c r="G177" s="55"/>
      <c r="H177" s="55"/>
      <c r="I177" s="55"/>
      <c r="J177" s="55"/>
      <c r="K177" s="55"/>
      <c r="L177" s="55"/>
      <c r="M177" s="55"/>
      <c r="N177" s="55"/>
      <c r="O177" s="55"/>
      <c r="P177" s="56"/>
      <c r="Q177" s="24" t="s">
        <v>96</v>
      </c>
      <c r="R177" s="131">
        <v>247</v>
      </c>
      <c r="S177" s="57"/>
      <c r="T177" s="57"/>
      <c r="U177" s="57"/>
      <c r="V177" s="57"/>
      <c r="W177" s="57"/>
      <c r="X177" s="23">
        <v>0</v>
      </c>
      <c r="Y177" s="22">
        <v>781.8</v>
      </c>
      <c r="Z177" s="21"/>
      <c r="AA177" s="105">
        <v>791.202</v>
      </c>
      <c r="AB177" s="106"/>
      <c r="AC177" s="107"/>
      <c r="AD177" s="105">
        <v>781.81200000000001</v>
      </c>
      <c r="AE177" s="108"/>
      <c r="AF177" s="108"/>
      <c r="AG177" s="109"/>
      <c r="AH177" s="48">
        <f t="shared" si="6"/>
        <v>98.813198146617438</v>
      </c>
      <c r="AI177" s="79">
        <v>276.976</v>
      </c>
      <c r="AJ177" s="75">
        <f t="shared" si="7"/>
        <v>504.83600000000001</v>
      </c>
      <c r="AK177" s="78">
        <f t="shared" si="8"/>
        <v>182.2670556293686</v>
      </c>
    </row>
    <row r="178" spans="1:37" ht="45.75" customHeight="1">
      <c r="A178" s="20"/>
      <c r="B178" s="55" t="s">
        <v>98</v>
      </c>
      <c r="C178" s="55"/>
      <c r="D178" s="55"/>
      <c r="E178" s="55"/>
      <c r="F178" s="55"/>
      <c r="G178" s="55"/>
      <c r="H178" s="55"/>
      <c r="I178" s="55"/>
      <c r="J178" s="55"/>
      <c r="K178" s="55"/>
      <c r="L178" s="55"/>
      <c r="M178" s="55"/>
      <c r="N178" s="55"/>
      <c r="O178" s="55"/>
      <c r="P178" s="56"/>
      <c r="Q178" s="24" t="s">
        <v>96</v>
      </c>
      <c r="R178" s="131">
        <v>831</v>
      </c>
      <c r="S178" s="57"/>
      <c r="T178" s="57"/>
      <c r="U178" s="57"/>
      <c r="V178" s="57"/>
      <c r="W178" s="57"/>
      <c r="X178" s="23">
        <v>0</v>
      </c>
      <c r="Y178" s="22">
        <v>383.7</v>
      </c>
      <c r="Z178" s="21"/>
      <c r="AA178" s="105">
        <v>427.27800000000002</v>
      </c>
      <c r="AB178" s="106"/>
      <c r="AC178" s="107"/>
      <c r="AD178" s="105">
        <v>383.66300000000001</v>
      </c>
      <c r="AE178" s="108"/>
      <c r="AF178" s="108"/>
      <c r="AG178" s="109"/>
      <c r="AH178" s="48">
        <f t="shared" si="6"/>
        <v>89.792360009174359</v>
      </c>
      <c r="AI178" s="79">
        <v>81.8</v>
      </c>
      <c r="AJ178" s="75">
        <f t="shared" si="7"/>
        <v>301.863</v>
      </c>
      <c r="AK178" s="78">
        <f t="shared" si="8"/>
        <v>369.02567237163817</v>
      </c>
    </row>
    <row r="179" spans="1:37" ht="23.25" customHeight="1">
      <c r="A179" s="20"/>
      <c r="B179" s="55" t="s">
        <v>97</v>
      </c>
      <c r="C179" s="55"/>
      <c r="D179" s="55"/>
      <c r="E179" s="55"/>
      <c r="F179" s="55"/>
      <c r="G179" s="55"/>
      <c r="H179" s="55"/>
      <c r="I179" s="55"/>
      <c r="J179" s="55"/>
      <c r="K179" s="55"/>
      <c r="L179" s="55"/>
      <c r="M179" s="55"/>
      <c r="N179" s="55"/>
      <c r="O179" s="55"/>
      <c r="P179" s="56"/>
      <c r="Q179" s="24" t="s">
        <v>96</v>
      </c>
      <c r="R179" s="131">
        <v>853</v>
      </c>
      <c r="S179" s="57"/>
      <c r="T179" s="57"/>
      <c r="U179" s="57"/>
      <c r="V179" s="57"/>
      <c r="W179" s="57"/>
      <c r="X179" s="23">
        <v>0</v>
      </c>
      <c r="Y179" s="22">
        <v>460</v>
      </c>
      <c r="Z179" s="21"/>
      <c r="AA179" s="105">
        <v>560</v>
      </c>
      <c r="AB179" s="106"/>
      <c r="AC179" s="107"/>
      <c r="AD179" s="105">
        <v>460</v>
      </c>
      <c r="AE179" s="108"/>
      <c r="AF179" s="108"/>
      <c r="AG179" s="109"/>
      <c r="AH179" s="48">
        <f t="shared" si="6"/>
        <v>82.142857142857139</v>
      </c>
      <c r="AI179" s="79">
        <v>139.42599999999999</v>
      </c>
      <c r="AJ179" s="75">
        <f t="shared" si="7"/>
        <v>320.57400000000001</v>
      </c>
      <c r="AK179" s="78">
        <f t="shared" si="8"/>
        <v>229.92411745298585</v>
      </c>
    </row>
    <row r="180" spans="1:37" ht="34.5" customHeight="1">
      <c r="A180" s="20"/>
      <c r="B180" s="58" t="s">
        <v>95</v>
      </c>
      <c r="C180" s="58"/>
      <c r="D180" s="58"/>
      <c r="E180" s="58"/>
      <c r="F180" s="58"/>
      <c r="G180" s="58"/>
      <c r="H180" s="58"/>
      <c r="I180" s="58"/>
      <c r="J180" s="58"/>
      <c r="K180" s="58"/>
      <c r="L180" s="58"/>
      <c r="M180" s="58"/>
      <c r="N180" s="58"/>
      <c r="O180" s="58"/>
      <c r="P180" s="59"/>
      <c r="Q180" s="25" t="s">
        <v>94</v>
      </c>
      <c r="R180" s="132" t="s">
        <v>38</v>
      </c>
      <c r="S180" s="60"/>
      <c r="T180" s="60"/>
      <c r="U180" s="60"/>
      <c r="V180" s="60"/>
      <c r="W180" s="60"/>
      <c r="X180" s="23">
        <v>0</v>
      </c>
      <c r="Y180" s="22">
        <v>27533.8</v>
      </c>
      <c r="Z180" s="21"/>
      <c r="AA180" s="110">
        <v>52487.589</v>
      </c>
      <c r="AB180" s="111"/>
      <c r="AC180" s="112"/>
      <c r="AD180" s="110">
        <v>27533.800999999999</v>
      </c>
      <c r="AE180" s="113"/>
      <c r="AF180" s="113"/>
      <c r="AG180" s="114"/>
      <c r="AH180" s="48">
        <f t="shared" si="6"/>
        <v>52.457736246944023</v>
      </c>
      <c r="AI180" s="79">
        <v>36615.538</v>
      </c>
      <c r="AJ180" s="75">
        <f t="shared" si="7"/>
        <v>-9081.737000000001</v>
      </c>
      <c r="AK180" s="78">
        <f t="shared" si="8"/>
        <v>-24.802959333821619</v>
      </c>
    </row>
    <row r="181" spans="1:37" ht="23.25" customHeight="1">
      <c r="A181" s="20"/>
      <c r="B181" s="55" t="s">
        <v>93</v>
      </c>
      <c r="C181" s="55"/>
      <c r="D181" s="55"/>
      <c r="E181" s="55"/>
      <c r="F181" s="55"/>
      <c r="G181" s="55"/>
      <c r="H181" s="55"/>
      <c r="I181" s="55"/>
      <c r="J181" s="55"/>
      <c r="K181" s="55"/>
      <c r="L181" s="55"/>
      <c r="M181" s="55"/>
      <c r="N181" s="55"/>
      <c r="O181" s="55"/>
      <c r="P181" s="56"/>
      <c r="Q181" s="24" t="s">
        <v>92</v>
      </c>
      <c r="R181" s="131" t="s">
        <v>38</v>
      </c>
      <c r="S181" s="57"/>
      <c r="T181" s="57"/>
      <c r="U181" s="57"/>
      <c r="V181" s="57"/>
      <c r="W181" s="57"/>
      <c r="X181" s="23">
        <v>0</v>
      </c>
      <c r="Y181" s="22">
        <v>3284.6</v>
      </c>
      <c r="Z181" s="21"/>
      <c r="AA181" s="105">
        <v>16812.201000000001</v>
      </c>
      <c r="AB181" s="106"/>
      <c r="AC181" s="107"/>
      <c r="AD181" s="105">
        <v>3284.558</v>
      </c>
      <c r="AE181" s="108"/>
      <c r="AF181" s="108"/>
      <c r="AG181" s="109"/>
      <c r="AH181" s="48">
        <f t="shared" si="6"/>
        <v>19.536751910115754</v>
      </c>
      <c r="AI181" s="79">
        <v>21033.084999999999</v>
      </c>
      <c r="AJ181" s="75">
        <f t="shared" si="7"/>
        <v>-17748.526999999998</v>
      </c>
      <c r="AK181" s="78">
        <f t="shared" si="8"/>
        <v>-84.383850490786301</v>
      </c>
    </row>
    <row r="182" spans="1:37" ht="23.25" customHeight="1">
      <c r="A182" s="20"/>
      <c r="B182" s="55" t="s">
        <v>91</v>
      </c>
      <c r="C182" s="55"/>
      <c r="D182" s="55"/>
      <c r="E182" s="55"/>
      <c r="F182" s="55"/>
      <c r="G182" s="55"/>
      <c r="H182" s="55"/>
      <c r="I182" s="55"/>
      <c r="J182" s="55"/>
      <c r="K182" s="55"/>
      <c r="L182" s="55"/>
      <c r="M182" s="55"/>
      <c r="N182" s="55"/>
      <c r="O182" s="55"/>
      <c r="P182" s="56"/>
      <c r="Q182" s="24" t="s">
        <v>90</v>
      </c>
      <c r="R182" s="131" t="s">
        <v>38</v>
      </c>
      <c r="S182" s="57"/>
      <c r="T182" s="57"/>
      <c r="U182" s="57"/>
      <c r="V182" s="57"/>
      <c r="W182" s="57"/>
      <c r="X182" s="23">
        <v>0</v>
      </c>
      <c r="Y182" s="22">
        <v>3284.6</v>
      </c>
      <c r="Z182" s="21"/>
      <c r="AA182" s="105">
        <v>16812.201000000001</v>
      </c>
      <c r="AB182" s="106"/>
      <c r="AC182" s="107"/>
      <c r="AD182" s="105">
        <v>3284.558</v>
      </c>
      <c r="AE182" s="108"/>
      <c r="AF182" s="108"/>
      <c r="AG182" s="109"/>
      <c r="AH182" s="48">
        <f t="shared" si="6"/>
        <v>19.536751910115754</v>
      </c>
      <c r="AI182" s="79">
        <v>21033.084999999999</v>
      </c>
      <c r="AJ182" s="75">
        <f t="shared" si="7"/>
        <v>-17748.526999999998</v>
      </c>
      <c r="AK182" s="78">
        <f t="shared" si="8"/>
        <v>-84.383850490786301</v>
      </c>
    </row>
    <row r="183" spans="1:37" ht="57" customHeight="1">
      <c r="A183" s="20"/>
      <c r="B183" s="55" t="s">
        <v>89</v>
      </c>
      <c r="C183" s="55"/>
      <c r="D183" s="55"/>
      <c r="E183" s="55"/>
      <c r="F183" s="55"/>
      <c r="G183" s="55"/>
      <c r="H183" s="55"/>
      <c r="I183" s="55"/>
      <c r="J183" s="55"/>
      <c r="K183" s="55"/>
      <c r="L183" s="55"/>
      <c r="M183" s="55"/>
      <c r="N183" s="55"/>
      <c r="O183" s="55"/>
      <c r="P183" s="56"/>
      <c r="Q183" s="24" t="s">
        <v>87</v>
      </c>
      <c r="R183" s="131">
        <v>412</v>
      </c>
      <c r="S183" s="57"/>
      <c r="T183" s="57"/>
      <c r="U183" s="57"/>
      <c r="V183" s="57"/>
      <c r="W183" s="57"/>
      <c r="X183" s="23">
        <v>0</v>
      </c>
      <c r="Y183" s="22">
        <v>1919</v>
      </c>
      <c r="Z183" s="21"/>
      <c r="AA183" s="105">
        <v>15311.412</v>
      </c>
      <c r="AB183" s="106"/>
      <c r="AC183" s="107"/>
      <c r="AD183" s="105">
        <v>1919.046</v>
      </c>
      <c r="AE183" s="108"/>
      <c r="AF183" s="108"/>
      <c r="AG183" s="109"/>
      <c r="AH183" s="48">
        <f t="shared" si="6"/>
        <v>12.533435845106904</v>
      </c>
      <c r="AI183" s="79">
        <v>17992.839</v>
      </c>
      <c r="AJ183" s="75">
        <f t="shared" si="7"/>
        <v>-16073.793</v>
      </c>
      <c r="AK183" s="78">
        <f t="shared" si="8"/>
        <v>-89.334390198233862</v>
      </c>
    </row>
    <row r="184" spans="1:37" ht="45.75" customHeight="1">
      <c r="A184" s="20"/>
      <c r="B184" s="55" t="s">
        <v>88</v>
      </c>
      <c r="C184" s="55"/>
      <c r="D184" s="55"/>
      <c r="E184" s="55"/>
      <c r="F184" s="55"/>
      <c r="G184" s="55"/>
      <c r="H184" s="55"/>
      <c r="I184" s="55"/>
      <c r="J184" s="55"/>
      <c r="K184" s="55"/>
      <c r="L184" s="55"/>
      <c r="M184" s="55"/>
      <c r="N184" s="55"/>
      <c r="O184" s="55"/>
      <c r="P184" s="56"/>
      <c r="Q184" s="24" t="s">
        <v>87</v>
      </c>
      <c r="R184" s="131">
        <v>853</v>
      </c>
      <c r="S184" s="57"/>
      <c r="T184" s="57"/>
      <c r="U184" s="57"/>
      <c r="V184" s="57"/>
      <c r="W184" s="57"/>
      <c r="X184" s="23">
        <v>0</v>
      </c>
      <c r="Y184" s="22">
        <v>1332.7</v>
      </c>
      <c r="Z184" s="21"/>
      <c r="AA184" s="105">
        <v>1332.6669999999999</v>
      </c>
      <c r="AB184" s="106"/>
      <c r="AC184" s="107"/>
      <c r="AD184" s="105">
        <v>1332.6669999999999</v>
      </c>
      <c r="AE184" s="108"/>
      <c r="AF184" s="108"/>
      <c r="AG184" s="109"/>
      <c r="AH184" s="48">
        <f t="shared" si="6"/>
        <v>100</v>
      </c>
      <c r="AI184" s="79">
        <v>2829.915</v>
      </c>
      <c r="AJ184" s="75">
        <f t="shared" si="7"/>
        <v>-1497.248</v>
      </c>
      <c r="AK184" s="78">
        <f t="shared" si="8"/>
        <v>-52.907878858552294</v>
      </c>
    </row>
    <row r="185" spans="1:37" ht="45.75" customHeight="1">
      <c r="A185" s="20"/>
      <c r="B185" s="55" t="s">
        <v>86</v>
      </c>
      <c r="C185" s="55"/>
      <c r="D185" s="55"/>
      <c r="E185" s="55"/>
      <c r="F185" s="55"/>
      <c r="G185" s="55"/>
      <c r="H185" s="55"/>
      <c r="I185" s="55"/>
      <c r="J185" s="55"/>
      <c r="K185" s="55"/>
      <c r="L185" s="55"/>
      <c r="M185" s="55"/>
      <c r="N185" s="55"/>
      <c r="O185" s="55"/>
      <c r="P185" s="56"/>
      <c r="Q185" s="24" t="s">
        <v>84</v>
      </c>
      <c r="R185" s="131">
        <v>412</v>
      </c>
      <c r="S185" s="57"/>
      <c r="T185" s="57"/>
      <c r="U185" s="57"/>
      <c r="V185" s="57"/>
      <c r="W185" s="57"/>
      <c r="X185" s="23">
        <v>0</v>
      </c>
      <c r="Y185" s="22">
        <v>19.399999999999999</v>
      </c>
      <c r="Z185" s="21"/>
      <c r="AA185" s="105">
        <v>154.661</v>
      </c>
      <c r="AB185" s="106"/>
      <c r="AC185" s="107"/>
      <c r="AD185" s="105">
        <v>19.384</v>
      </c>
      <c r="AE185" s="108"/>
      <c r="AF185" s="108"/>
      <c r="AG185" s="109"/>
      <c r="AH185" s="48">
        <f t="shared" si="6"/>
        <v>12.533217811859487</v>
      </c>
      <c r="AI185" s="79">
        <v>181.74600000000001</v>
      </c>
      <c r="AJ185" s="75">
        <f t="shared" si="7"/>
        <v>-162.36200000000002</v>
      </c>
      <c r="AK185" s="78">
        <f t="shared" si="8"/>
        <v>-89.334565822631589</v>
      </c>
    </row>
    <row r="186" spans="1:37" ht="23.25" customHeight="1">
      <c r="A186" s="20"/>
      <c r="B186" s="55" t="s">
        <v>85</v>
      </c>
      <c r="C186" s="55"/>
      <c r="D186" s="55"/>
      <c r="E186" s="55"/>
      <c r="F186" s="55"/>
      <c r="G186" s="55"/>
      <c r="H186" s="55"/>
      <c r="I186" s="55"/>
      <c r="J186" s="55"/>
      <c r="K186" s="55"/>
      <c r="L186" s="55"/>
      <c r="M186" s="55"/>
      <c r="N186" s="55"/>
      <c r="O186" s="55"/>
      <c r="P186" s="56"/>
      <c r="Q186" s="24" t="s">
        <v>84</v>
      </c>
      <c r="R186" s="131">
        <v>853</v>
      </c>
      <c r="S186" s="57"/>
      <c r="T186" s="57"/>
      <c r="U186" s="57"/>
      <c r="V186" s="57"/>
      <c r="W186" s="57"/>
      <c r="X186" s="23">
        <v>0</v>
      </c>
      <c r="Y186" s="22">
        <v>13.5</v>
      </c>
      <c r="Z186" s="21"/>
      <c r="AA186" s="105">
        <v>13.461</v>
      </c>
      <c r="AB186" s="106"/>
      <c r="AC186" s="107"/>
      <c r="AD186" s="105">
        <v>13.461</v>
      </c>
      <c r="AE186" s="108"/>
      <c r="AF186" s="108"/>
      <c r="AG186" s="109"/>
      <c r="AH186" s="48">
        <f t="shared" si="6"/>
        <v>100</v>
      </c>
      <c r="AI186" s="79">
        <v>28.585000000000001</v>
      </c>
      <c r="AJ186" s="75">
        <f t="shared" si="7"/>
        <v>-15.124000000000001</v>
      </c>
      <c r="AK186" s="78">
        <f t="shared" si="8"/>
        <v>-52.908868287563408</v>
      </c>
    </row>
    <row r="187" spans="1:37" ht="23.25" customHeight="1">
      <c r="A187" s="20"/>
      <c r="B187" s="55" t="s">
        <v>83</v>
      </c>
      <c r="C187" s="55"/>
      <c r="D187" s="55"/>
      <c r="E187" s="55"/>
      <c r="F187" s="55"/>
      <c r="G187" s="55"/>
      <c r="H187" s="55"/>
      <c r="I187" s="55"/>
      <c r="J187" s="55"/>
      <c r="K187" s="55"/>
      <c r="L187" s="55"/>
      <c r="M187" s="55"/>
      <c r="N187" s="55"/>
      <c r="O187" s="55"/>
      <c r="P187" s="56"/>
      <c r="Q187" s="24" t="s">
        <v>82</v>
      </c>
      <c r="R187" s="131" t="s">
        <v>38</v>
      </c>
      <c r="S187" s="57"/>
      <c r="T187" s="57"/>
      <c r="U187" s="57"/>
      <c r="V187" s="57"/>
      <c r="W187" s="57"/>
      <c r="X187" s="23">
        <v>0</v>
      </c>
      <c r="Y187" s="22">
        <v>17335.3</v>
      </c>
      <c r="Z187" s="21"/>
      <c r="AA187" s="105">
        <v>25000</v>
      </c>
      <c r="AB187" s="106"/>
      <c r="AC187" s="107"/>
      <c r="AD187" s="105">
        <v>17335.25</v>
      </c>
      <c r="AE187" s="108"/>
      <c r="AF187" s="108"/>
      <c r="AG187" s="109"/>
      <c r="AH187" s="48">
        <f t="shared" si="6"/>
        <v>69.340999999999994</v>
      </c>
      <c r="AI187" s="79">
        <v>12419.031000000001</v>
      </c>
      <c r="AJ187" s="75">
        <f t="shared" si="7"/>
        <v>4916.2189999999991</v>
      </c>
      <c r="AK187" s="78">
        <f t="shared" si="8"/>
        <v>39.586172222293357</v>
      </c>
    </row>
    <row r="188" spans="1:37" ht="34.5" customHeight="1">
      <c r="A188" s="20"/>
      <c r="B188" s="55" t="s">
        <v>81</v>
      </c>
      <c r="C188" s="55"/>
      <c r="D188" s="55"/>
      <c r="E188" s="55"/>
      <c r="F188" s="55"/>
      <c r="G188" s="55"/>
      <c r="H188" s="55"/>
      <c r="I188" s="55"/>
      <c r="J188" s="55"/>
      <c r="K188" s="55"/>
      <c r="L188" s="55"/>
      <c r="M188" s="55"/>
      <c r="N188" s="55"/>
      <c r="O188" s="55"/>
      <c r="P188" s="56"/>
      <c r="Q188" s="24" t="s">
        <v>80</v>
      </c>
      <c r="R188" s="131" t="s">
        <v>38</v>
      </c>
      <c r="S188" s="57"/>
      <c r="T188" s="57"/>
      <c r="U188" s="57"/>
      <c r="V188" s="57"/>
      <c r="W188" s="57"/>
      <c r="X188" s="23">
        <v>0</v>
      </c>
      <c r="Y188" s="22">
        <v>17335.3</v>
      </c>
      <c r="Z188" s="21"/>
      <c r="AA188" s="105">
        <v>25000</v>
      </c>
      <c r="AB188" s="106"/>
      <c r="AC188" s="107"/>
      <c r="AD188" s="105">
        <v>17335.25</v>
      </c>
      <c r="AE188" s="108"/>
      <c r="AF188" s="108"/>
      <c r="AG188" s="109"/>
      <c r="AH188" s="48">
        <f t="shared" si="6"/>
        <v>69.340999999999994</v>
      </c>
      <c r="AI188" s="79">
        <v>12419.031000000001</v>
      </c>
      <c r="AJ188" s="75">
        <f t="shared" si="7"/>
        <v>4916.2189999999991</v>
      </c>
      <c r="AK188" s="78">
        <f t="shared" si="8"/>
        <v>39.586172222293357</v>
      </c>
    </row>
    <row r="189" spans="1:37" ht="68.25" customHeight="1">
      <c r="A189" s="20"/>
      <c r="B189" s="55" t="s">
        <v>79</v>
      </c>
      <c r="C189" s="55"/>
      <c r="D189" s="55"/>
      <c r="E189" s="55"/>
      <c r="F189" s="55"/>
      <c r="G189" s="55"/>
      <c r="H189" s="55"/>
      <c r="I189" s="55"/>
      <c r="J189" s="55"/>
      <c r="K189" s="55"/>
      <c r="L189" s="55"/>
      <c r="M189" s="55"/>
      <c r="N189" s="55"/>
      <c r="O189" s="55"/>
      <c r="P189" s="56"/>
      <c r="Q189" s="24" t="s">
        <v>78</v>
      </c>
      <c r="R189" s="131">
        <v>611</v>
      </c>
      <c r="S189" s="57"/>
      <c r="T189" s="57"/>
      <c r="U189" s="57"/>
      <c r="V189" s="57"/>
      <c r="W189" s="57"/>
      <c r="X189" s="23">
        <v>0</v>
      </c>
      <c r="Y189" s="22">
        <v>17335.3</v>
      </c>
      <c r="Z189" s="21"/>
      <c r="AA189" s="105">
        <v>25000</v>
      </c>
      <c r="AB189" s="106"/>
      <c r="AC189" s="107"/>
      <c r="AD189" s="105">
        <v>17335.25</v>
      </c>
      <c r="AE189" s="108"/>
      <c r="AF189" s="108"/>
      <c r="AG189" s="109"/>
      <c r="AH189" s="48">
        <f t="shared" si="6"/>
        <v>69.340999999999994</v>
      </c>
      <c r="AI189" s="79">
        <v>12419.031000000001</v>
      </c>
      <c r="AJ189" s="75">
        <f t="shared" si="7"/>
        <v>4916.2189999999991</v>
      </c>
      <c r="AK189" s="78">
        <f t="shared" si="8"/>
        <v>39.586172222293357</v>
      </c>
    </row>
    <row r="190" spans="1:37" ht="23.25" customHeight="1">
      <c r="A190" s="20"/>
      <c r="B190" s="55" t="s">
        <v>77</v>
      </c>
      <c r="C190" s="55"/>
      <c r="D190" s="55"/>
      <c r="E190" s="55"/>
      <c r="F190" s="55"/>
      <c r="G190" s="55"/>
      <c r="H190" s="55"/>
      <c r="I190" s="55"/>
      <c r="J190" s="55"/>
      <c r="K190" s="55"/>
      <c r="L190" s="55"/>
      <c r="M190" s="55"/>
      <c r="N190" s="55"/>
      <c r="O190" s="55"/>
      <c r="P190" s="56"/>
      <c r="Q190" s="24" t="s">
        <v>76</v>
      </c>
      <c r="R190" s="131" t="s">
        <v>38</v>
      </c>
      <c r="S190" s="57"/>
      <c r="T190" s="57"/>
      <c r="U190" s="57"/>
      <c r="V190" s="57"/>
      <c r="W190" s="57"/>
      <c r="X190" s="23">
        <v>0</v>
      </c>
      <c r="Y190" s="22">
        <v>4681.1000000000004</v>
      </c>
      <c r="Z190" s="21"/>
      <c r="AA190" s="105">
        <v>6575</v>
      </c>
      <c r="AB190" s="106"/>
      <c r="AC190" s="107"/>
      <c r="AD190" s="105">
        <v>4681.1030000000001</v>
      </c>
      <c r="AE190" s="108"/>
      <c r="AF190" s="108"/>
      <c r="AG190" s="109"/>
      <c r="AH190" s="48">
        <f t="shared" si="6"/>
        <v>71.195482889733839</v>
      </c>
      <c r="AI190" s="79">
        <v>2515.819</v>
      </c>
      <c r="AJ190" s="75">
        <f t="shared" si="7"/>
        <v>2165.2840000000001</v>
      </c>
      <c r="AK190" s="78">
        <f t="shared" si="8"/>
        <v>86.066763944465009</v>
      </c>
    </row>
    <row r="191" spans="1:37" ht="34.5" customHeight="1">
      <c r="A191" s="20"/>
      <c r="B191" s="55" t="s">
        <v>75</v>
      </c>
      <c r="C191" s="55"/>
      <c r="D191" s="55"/>
      <c r="E191" s="55"/>
      <c r="F191" s="55"/>
      <c r="G191" s="55"/>
      <c r="H191" s="55"/>
      <c r="I191" s="55"/>
      <c r="J191" s="55"/>
      <c r="K191" s="55"/>
      <c r="L191" s="55"/>
      <c r="M191" s="55"/>
      <c r="N191" s="55"/>
      <c r="O191" s="55"/>
      <c r="P191" s="56"/>
      <c r="Q191" s="24" t="s">
        <v>74</v>
      </c>
      <c r="R191" s="131" t="s">
        <v>38</v>
      </c>
      <c r="S191" s="57"/>
      <c r="T191" s="57"/>
      <c r="U191" s="57"/>
      <c r="V191" s="57"/>
      <c r="W191" s="57"/>
      <c r="X191" s="23">
        <v>0</v>
      </c>
      <c r="Y191" s="22">
        <v>4681.1000000000004</v>
      </c>
      <c r="Z191" s="21"/>
      <c r="AA191" s="105">
        <v>6575</v>
      </c>
      <c r="AB191" s="106"/>
      <c r="AC191" s="107"/>
      <c r="AD191" s="105">
        <v>4681.1030000000001</v>
      </c>
      <c r="AE191" s="108"/>
      <c r="AF191" s="108"/>
      <c r="AG191" s="109"/>
      <c r="AH191" s="48">
        <f t="shared" si="6"/>
        <v>71.195482889733839</v>
      </c>
      <c r="AI191" s="79">
        <v>2515.819</v>
      </c>
      <c r="AJ191" s="75">
        <f t="shared" si="7"/>
        <v>2165.2840000000001</v>
      </c>
      <c r="AK191" s="78">
        <f t="shared" si="8"/>
        <v>86.066763944465009</v>
      </c>
    </row>
    <row r="192" spans="1:37" ht="57" customHeight="1">
      <c r="A192" s="20"/>
      <c r="B192" s="55" t="s">
        <v>73</v>
      </c>
      <c r="C192" s="55"/>
      <c r="D192" s="55"/>
      <c r="E192" s="55"/>
      <c r="F192" s="55"/>
      <c r="G192" s="55"/>
      <c r="H192" s="55"/>
      <c r="I192" s="55"/>
      <c r="J192" s="55"/>
      <c r="K192" s="55"/>
      <c r="L192" s="55"/>
      <c r="M192" s="55"/>
      <c r="N192" s="55"/>
      <c r="O192" s="55"/>
      <c r="P192" s="56"/>
      <c r="Q192" s="24" t="s">
        <v>72</v>
      </c>
      <c r="R192" s="131">
        <v>412</v>
      </c>
      <c r="S192" s="57"/>
      <c r="T192" s="57"/>
      <c r="U192" s="57"/>
      <c r="V192" s="57"/>
      <c r="W192" s="57"/>
      <c r="X192" s="23">
        <v>0</v>
      </c>
      <c r="Y192" s="22">
        <v>1617.4</v>
      </c>
      <c r="Z192" s="21"/>
      <c r="AA192" s="105">
        <v>1691.2</v>
      </c>
      <c r="AB192" s="106"/>
      <c r="AC192" s="107"/>
      <c r="AD192" s="105">
        <v>1617.3630000000001</v>
      </c>
      <c r="AE192" s="108"/>
      <c r="AF192" s="108"/>
      <c r="AG192" s="109"/>
      <c r="AH192" s="48">
        <f t="shared" si="6"/>
        <v>95.634046830652792</v>
      </c>
      <c r="AI192" s="79">
        <v>2515.819</v>
      </c>
      <c r="AJ192" s="75">
        <f t="shared" si="7"/>
        <v>-898.4559999999999</v>
      </c>
      <c r="AK192" s="78">
        <f t="shared" si="8"/>
        <v>-35.712267058957735</v>
      </c>
    </row>
    <row r="193" spans="1:37" ht="34.5" customHeight="1">
      <c r="A193" s="20"/>
      <c r="B193" s="55" t="s">
        <v>71</v>
      </c>
      <c r="C193" s="55"/>
      <c r="D193" s="55"/>
      <c r="E193" s="55"/>
      <c r="F193" s="55"/>
      <c r="G193" s="55"/>
      <c r="H193" s="55"/>
      <c r="I193" s="55"/>
      <c r="J193" s="55"/>
      <c r="K193" s="55"/>
      <c r="L193" s="55"/>
      <c r="M193" s="55"/>
      <c r="N193" s="55"/>
      <c r="O193" s="55"/>
      <c r="P193" s="56"/>
      <c r="Q193" s="24" t="s">
        <v>69</v>
      </c>
      <c r="R193" s="131">
        <v>244</v>
      </c>
      <c r="S193" s="57"/>
      <c r="T193" s="57"/>
      <c r="U193" s="57"/>
      <c r="V193" s="57"/>
      <c r="W193" s="57"/>
      <c r="X193" s="23">
        <v>0</v>
      </c>
      <c r="Y193" s="22">
        <v>0</v>
      </c>
      <c r="Z193" s="21"/>
      <c r="AA193" s="105">
        <v>128.9</v>
      </c>
      <c r="AB193" s="106"/>
      <c r="AC193" s="107"/>
      <c r="AD193" s="105">
        <v>0</v>
      </c>
      <c r="AE193" s="108"/>
      <c r="AF193" s="108"/>
      <c r="AG193" s="109"/>
      <c r="AH193" s="48">
        <f t="shared" si="6"/>
        <v>0</v>
      </c>
      <c r="AI193" s="79">
        <v>0</v>
      </c>
      <c r="AJ193" s="75">
        <f t="shared" si="7"/>
        <v>0</v>
      </c>
      <c r="AK193" s="78" t="e">
        <f t="shared" si="8"/>
        <v>#DIV/0!</v>
      </c>
    </row>
    <row r="194" spans="1:37" ht="57" customHeight="1">
      <c r="A194" s="20"/>
      <c r="B194" s="55" t="s">
        <v>70</v>
      </c>
      <c r="C194" s="55"/>
      <c r="D194" s="55"/>
      <c r="E194" s="55"/>
      <c r="F194" s="55"/>
      <c r="G194" s="55"/>
      <c r="H194" s="55"/>
      <c r="I194" s="55"/>
      <c r="J194" s="55"/>
      <c r="K194" s="55"/>
      <c r="L194" s="55"/>
      <c r="M194" s="55"/>
      <c r="N194" s="55"/>
      <c r="O194" s="55"/>
      <c r="P194" s="56"/>
      <c r="Q194" s="24" t="s">
        <v>69</v>
      </c>
      <c r="R194" s="131">
        <v>412</v>
      </c>
      <c r="S194" s="57"/>
      <c r="T194" s="57"/>
      <c r="U194" s="57"/>
      <c r="V194" s="57"/>
      <c r="W194" s="57"/>
      <c r="X194" s="23">
        <v>0</v>
      </c>
      <c r="Y194" s="22">
        <v>3063.7</v>
      </c>
      <c r="Z194" s="21"/>
      <c r="AA194" s="105">
        <v>4754.8999999999996</v>
      </c>
      <c r="AB194" s="106"/>
      <c r="AC194" s="107"/>
      <c r="AD194" s="105">
        <v>3063.74</v>
      </c>
      <c r="AE194" s="108"/>
      <c r="AF194" s="108"/>
      <c r="AG194" s="109"/>
      <c r="AH194" s="48">
        <f t="shared" si="6"/>
        <v>64.433321415802652</v>
      </c>
      <c r="AI194" s="79">
        <v>0</v>
      </c>
      <c r="AJ194" s="75">
        <f t="shared" si="7"/>
        <v>3063.74</v>
      </c>
      <c r="AK194" s="78" t="e">
        <f t="shared" si="8"/>
        <v>#DIV/0!</v>
      </c>
    </row>
    <row r="195" spans="1:37" ht="23.25" customHeight="1">
      <c r="A195" s="20"/>
      <c r="B195" s="55" t="s">
        <v>68</v>
      </c>
      <c r="C195" s="55"/>
      <c r="D195" s="55"/>
      <c r="E195" s="55"/>
      <c r="F195" s="55"/>
      <c r="G195" s="55"/>
      <c r="H195" s="55"/>
      <c r="I195" s="55"/>
      <c r="J195" s="55"/>
      <c r="K195" s="55"/>
      <c r="L195" s="55"/>
      <c r="M195" s="55"/>
      <c r="N195" s="55"/>
      <c r="O195" s="55"/>
      <c r="P195" s="56"/>
      <c r="Q195" s="24" t="s">
        <v>67</v>
      </c>
      <c r="R195" s="131" t="s">
        <v>38</v>
      </c>
      <c r="S195" s="57"/>
      <c r="T195" s="57"/>
      <c r="U195" s="57"/>
      <c r="V195" s="57"/>
      <c r="W195" s="57"/>
      <c r="X195" s="23">
        <v>0</v>
      </c>
      <c r="Y195" s="22">
        <v>0</v>
      </c>
      <c r="Z195" s="21"/>
      <c r="AA195" s="105">
        <v>60</v>
      </c>
      <c r="AB195" s="106"/>
      <c r="AC195" s="107"/>
      <c r="AD195" s="105">
        <v>0</v>
      </c>
      <c r="AE195" s="108"/>
      <c r="AF195" s="108"/>
      <c r="AG195" s="109"/>
      <c r="AH195" s="48">
        <f t="shared" si="6"/>
        <v>0</v>
      </c>
      <c r="AI195" s="79">
        <v>0</v>
      </c>
      <c r="AJ195" s="75">
        <f t="shared" si="7"/>
        <v>0</v>
      </c>
      <c r="AK195" s="78" t="e">
        <f t="shared" si="8"/>
        <v>#DIV/0!</v>
      </c>
    </row>
    <row r="196" spans="1:37" ht="34.5" customHeight="1">
      <c r="A196" s="20"/>
      <c r="B196" s="55" t="s">
        <v>66</v>
      </c>
      <c r="C196" s="55"/>
      <c r="D196" s="55"/>
      <c r="E196" s="55"/>
      <c r="F196" s="55"/>
      <c r="G196" s="55"/>
      <c r="H196" s="55"/>
      <c r="I196" s="55"/>
      <c r="J196" s="55"/>
      <c r="K196" s="55"/>
      <c r="L196" s="55"/>
      <c r="M196" s="55"/>
      <c r="N196" s="55"/>
      <c r="O196" s="55"/>
      <c r="P196" s="56"/>
      <c r="Q196" s="24" t="s">
        <v>65</v>
      </c>
      <c r="R196" s="131" t="s">
        <v>38</v>
      </c>
      <c r="S196" s="57"/>
      <c r="T196" s="57"/>
      <c r="U196" s="57"/>
      <c r="V196" s="57"/>
      <c r="W196" s="57"/>
      <c r="X196" s="23">
        <v>0</v>
      </c>
      <c r="Y196" s="22">
        <v>0</v>
      </c>
      <c r="Z196" s="21"/>
      <c r="AA196" s="105">
        <v>60</v>
      </c>
      <c r="AB196" s="106"/>
      <c r="AC196" s="107"/>
      <c r="AD196" s="105">
        <v>0</v>
      </c>
      <c r="AE196" s="108"/>
      <c r="AF196" s="108"/>
      <c r="AG196" s="109"/>
      <c r="AH196" s="48">
        <f t="shared" si="6"/>
        <v>0</v>
      </c>
      <c r="AI196" s="79">
        <v>0</v>
      </c>
      <c r="AJ196" s="75">
        <f t="shared" si="7"/>
        <v>0</v>
      </c>
      <c r="AK196" s="78" t="e">
        <f t="shared" si="8"/>
        <v>#DIV/0!</v>
      </c>
    </row>
    <row r="197" spans="1:37" ht="34.5" customHeight="1">
      <c r="A197" s="20"/>
      <c r="B197" s="55" t="s">
        <v>64</v>
      </c>
      <c r="C197" s="55"/>
      <c r="D197" s="55"/>
      <c r="E197" s="55"/>
      <c r="F197" s="55"/>
      <c r="G197" s="55"/>
      <c r="H197" s="55"/>
      <c r="I197" s="55"/>
      <c r="J197" s="55"/>
      <c r="K197" s="55"/>
      <c r="L197" s="55"/>
      <c r="M197" s="55"/>
      <c r="N197" s="55"/>
      <c r="O197" s="55"/>
      <c r="P197" s="56"/>
      <c r="Q197" s="24" t="s">
        <v>63</v>
      </c>
      <c r="R197" s="131">
        <v>244</v>
      </c>
      <c r="S197" s="57"/>
      <c r="T197" s="57"/>
      <c r="U197" s="57"/>
      <c r="V197" s="57"/>
      <c r="W197" s="57"/>
      <c r="X197" s="23">
        <v>0</v>
      </c>
      <c r="Y197" s="22">
        <v>0</v>
      </c>
      <c r="Z197" s="21"/>
      <c r="AA197" s="105">
        <v>60</v>
      </c>
      <c r="AB197" s="106"/>
      <c r="AC197" s="107"/>
      <c r="AD197" s="105">
        <v>0</v>
      </c>
      <c r="AE197" s="108"/>
      <c r="AF197" s="108"/>
      <c r="AG197" s="109"/>
      <c r="AH197" s="48">
        <f t="shared" si="6"/>
        <v>0</v>
      </c>
      <c r="AI197" s="79">
        <v>0</v>
      </c>
      <c r="AJ197" s="75">
        <f t="shared" si="7"/>
        <v>0</v>
      </c>
      <c r="AK197" s="78" t="e">
        <f t="shared" si="8"/>
        <v>#DIV/0!</v>
      </c>
    </row>
    <row r="198" spans="1:37" ht="23.25" customHeight="1">
      <c r="A198" s="20"/>
      <c r="B198" s="55" t="s">
        <v>62</v>
      </c>
      <c r="C198" s="55"/>
      <c r="D198" s="55"/>
      <c r="E198" s="55"/>
      <c r="F198" s="55"/>
      <c r="G198" s="55"/>
      <c r="H198" s="55"/>
      <c r="I198" s="55"/>
      <c r="J198" s="55"/>
      <c r="K198" s="55"/>
      <c r="L198" s="55"/>
      <c r="M198" s="55"/>
      <c r="N198" s="55"/>
      <c r="O198" s="55"/>
      <c r="P198" s="56"/>
      <c r="Q198" s="24" t="s">
        <v>61</v>
      </c>
      <c r="R198" s="131" t="s">
        <v>38</v>
      </c>
      <c r="S198" s="57"/>
      <c r="T198" s="57"/>
      <c r="U198" s="57"/>
      <c r="V198" s="57"/>
      <c r="W198" s="57"/>
      <c r="X198" s="23">
        <v>0</v>
      </c>
      <c r="Y198" s="22">
        <v>2232.9</v>
      </c>
      <c r="Z198" s="21"/>
      <c r="AA198" s="105">
        <v>4040.3879999999999</v>
      </c>
      <c r="AB198" s="106"/>
      <c r="AC198" s="107"/>
      <c r="AD198" s="105">
        <v>2232.8910000000001</v>
      </c>
      <c r="AE198" s="108"/>
      <c r="AF198" s="108"/>
      <c r="AG198" s="109"/>
      <c r="AH198" s="48">
        <f t="shared" si="6"/>
        <v>55.264271649158445</v>
      </c>
      <c r="AI198" s="79">
        <v>647.60299999999995</v>
      </c>
      <c r="AJ198" s="75">
        <f t="shared" si="7"/>
        <v>1585.288</v>
      </c>
      <c r="AK198" s="78">
        <f t="shared" si="8"/>
        <v>244.79318347814944</v>
      </c>
    </row>
    <row r="199" spans="1:37" ht="34.5" customHeight="1">
      <c r="A199" s="20"/>
      <c r="B199" s="55" t="s">
        <v>60</v>
      </c>
      <c r="C199" s="55"/>
      <c r="D199" s="55"/>
      <c r="E199" s="55"/>
      <c r="F199" s="55"/>
      <c r="G199" s="55"/>
      <c r="H199" s="55"/>
      <c r="I199" s="55"/>
      <c r="J199" s="55"/>
      <c r="K199" s="55"/>
      <c r="L199" s="55"/>
      <c r="M199" s="55"/>
      <c r="N199" s="55"/>
      <c r="O199" s="55"/>
      <c r="P199" s="56"/>
      <c r="Q199" s="24" t="s">
        <v>59</v>
      </c>
      <c r="R199" s="131" t="s">
        <v>38</v>
      </c>
      <c r="S199" s="57"/>
      <c r="T199" s="57"/>
      <c r="U199" s="57"/>
      <c r="V199" s="57"/>
      <c r="W199" s="57"/>
      <c r="X199" s="23">
        <v>0</v>
      </c>
      <c r="Y199" s="22">
        <v>2232.9</v>
      </c>
      <c r="Z199" s="21"/>
      <c r="AA199" s="105">
        <v>4040.3879999999999</v>
      </c>
      <c r="AB199" s="106"/>
      <c r="AC199" s="107"/>
      <c r="AD199" s="105">
        <v>2232.8910000000001</v>
      </c>
      <c r="AE199" s="108"/>
      <c r="AF199" s="108"/>
      <c r="AG199" s="109"/>
      <c r="AH199" s="48">
        <f t="shared" si="6"/>
        <v>55.264271649158445</v>
      </c>
      <c r="AI199" s="79">
        <v>647.60299999999995</v>
      </c>
      <c r="AJ199" s="75">
        <f t="shared" si="7"/>
        <v>1585.288</v>
      </c>
      <c r="AK199" s="78">
        <f t="shared" si="8"/>
        <v>244.79318347814944</v>
      </c>
    </row>
    <row r="200" spans="1:37" ht="34.5" customHeight="1">
      <c r="A200" s="20"/>
      <c r="B200" s="55" t="s">
        <v>58</v>
      </c>
      <c r="C200" s="55"/>
      <c r="D200" s="55"/>
      <c r="E200" s="55"/>
      <c r="F200" s="55"/>
      <c r="G200" s="55"/>
      <c r="H200" s="55"/>
      <c r="I200" s="55"/>
      <c r="J200" s="55"/>
      <c r="K200" s="55"/>
      <c r="L200" s="55"/>
      <c r="M200" s="55"/>
      <c r="N200" s="55"/>
      <c r="O200" s="55"/>
      <c r="P200" s="56"/>
      <c r="Q200" s="24" t="s">
        <v>57</v>
      </c>
      <c r="R200" s="131">
        <v>244</v>
      </c>
      <c r="S200" s="57"/>
      <c r="T200" s="57"/>
      <c r="U200" s="57"/>
      <c r="V200" s="57"/>
      <c r="W200" s="57"/>
      <c r="X200" s="23">
        <v>0</v>
      </c>
      <c r="Y200" s="22">
        <v>490.4</v>
      </c>
      <c r="Z200" s="21"/>
      <c r="AA200" s="105">
        <v>756.42499999999995</v>
      </c>
      <c r="AB200" s="106"/>
      <c r="AC200" s="107"/>
      <c r="AD200" s="105">
        <v>490.42500000000001</v>
      </c>
      <c r="AE200" s="108"/>
      <c r="AF200" s="108"/>
      <c r="AG200" s="109"/>
      <c r="AH200" s="48">
        <f t="shared" si="6"/>
        <v>64.834583732689964</v>
      </c>
      <c r="AI200" s="79">
        <v>5.4</v>
      </c>
      <c r="AJ200" s="75">
        <f t="shared" si="7"/>
        <v>485.02500000000003</v>
      </c>
      <c r="AK200" s="78">
        <f t="shared" si="8"/>
        <v>8981.9444444444434</v>
      </c>
    </row>
    <row r="201" spans="1:37" ht="23.25" customHeight="1">
      <c r="A201" s="20"/>
      <c r="B201" s="55" t="s">
        <v>56</v>
      </c>
      <c r="C201" s="55"/>
      <c r="D201" s="55"/>
      <c r="E201" s="55"/>
      <c r="F201" s="55"/>
      <c r="G201" s="55"/>
      <c r="H201" s="55"/>
      <c r="I201" s="55"/>
      <c r="J201" s="55"/>
      <c r="K201" s="55"/>
      <c r="L201" s="55"/>
      <c r="M201" s="55"/>
      <c r="N201" s="55"/>
      <c r="O201" s="55"/>
      <c r="P201" s="56"/>
      <c r="Q201" s="24" t="s">
        <v>53</v>
      </c>
      <c r="R201" s="131">
        <v>244</v>
      </c>
      <c r="S201" s="57"/>
      <c r="T201" s="57"/>
      <c r="U201" s="57"/>
      <c r="V201" s="57"/>
      <c r="W201" s="57"/>
      <c r="X201" s="23">
        <v>0</v>
      </c>
      <c r="Y201" s="22">
        <v>785.9</v>
      </c>
      <c r="Z201" s="21"/>
      <c r="AA201" s="105">
        <v>2327.4050000000002</v>
      </c>
      <c r="AB201" s="106"/>
      <c r="AC201" s="107"/>
      <c r="AD201" s="105">
        <v>785.90700000000004</v>
      </c>
      <c r="AE201" s="108"/>
      <c r="AF201" s="108"/>
      <c r="AG201" s="109"/>
      <c r="AH201" s="48">
        <f t="shared" si="6"/>
        <v>33.76752219746885</v>
      </c>
      <c r="AI201" s="79">
        <v>636.31100000000004</v>
      </c>
      <c r="AJ201" s="75">
        <f t="shared" si="7"/>
        <v>149.596</v>
      </c>
      <c r="AK201" s="78">
        <f t="shared" si="8"/>
        <v>23.509887460691374</v>
      </c>
    </row>
    <row r="202" spans="1:37" ht="23.25" customHeight="1">
      <c r="A202" s="20"/>
      <c r="B202" s="55" t="s">
        <v>55</v>
      </c>
      <c r="C202" s="55"/>
      <c r="D202" s="55"/>
      <c r="E202" s="55"/>
      <c r="F202" s="55"/>
      <c r="G202" s="55"/>
      <c r="H202" s="55"/>
      <c r="I202" s="55"/>
      <c r="J202" s="55"/>
      <c r="K202" s="55"/>
      <c r="L202" s="55"/>
      <c r="M202" s="55"/>
      <c r="N202" s="55"/>
      <c r="O202" s="55"/>
      <c r="P202" s="56"/>
      <c r="Q202" s="24" t="s">
        <v>53</v>
      </c>
      <c r="R202" s="131">
        <v>247</v>
      </c>
      <c r="S202" s="57"/>
      <c r="T202" s="57"/>
      <c r="U202" s="57"/>
      <c r="V202" s="57"/>
      <c r="W202" s="57"/>
      <c r="X202" s="23">
        <v>0</v>
      </c>
      <c r="Y202" s="22">
        <v>865.7</v>
      </c>
      <c r="Z202" s="21"/>
      <c r="AA202" s="105">
        <v>865.65899999999999</v>
      </c>
      <c r="AB202" s="106"/>
      <c r="AC202" s="107"/>
      <c r="AD202" s="105">
        <v>865.65899999999999</v>
      </c>
      <c r="AE202" s="108"/>
      <c r="AF202" s="108"/>
      <c r="AG202" s="109"/>
      <c r="AH202" s="48">
        <f t="shared" si="6"/>
        <v>100</v>
      </c>
      <c r="AI202" s="79">
        <v>4.9779999999999998</v>
      </c>
      <c r="AJ202" s="75">
        <f t="shared" si="7"/>
        <v>860.68100000000004</v>
      </c>
      <c r="AK202" s="78">
        <f t="shared" si="8"/>
        <v>17289.694656488551</v>
      </c>
    </row>
    <row r="203" spans="1:37" ht="45.75" customHeight="1">
      <c r="A203" s="20"/>
      <c r="B203" s="55" t="s">
        <v>54</v>
      </c>
      <c r="C203" s="55"/>
      <c r="D203" s="55"/>
      <c r="E203" s="55"/>
      <c r="F203" s="55"/>
      <c r="G203" s="55"/>
      <c r="H203" s="55"/>
      <c r="I203" s="55"/>
      <c r="J203" s="55"/>
      <c r="K203" s="55"/>
      <c r="L203" s="55"/>
      <c r="M203" s="55"/>
      <c r="N203" s="55"/>
      <c r="O203" s="55"/>
      <c r="P203" s="56"/>
      <c r="Q203" s="24" t="s">
        <v>53</v>
      </c>
      <c r="R203" s="131">
        <v>831</v>
      </c>
      <c r="S203" s="57"/>
      <c r="T203" s="57"/>
      <c r="U203" s="57"/>
      <c r="V203" s="57"/>
      <c r="W203" s="57"/>
      <c r="X203" s="23">
        <v>0</v>
      </c>
      <c r="Y203" s="22">
        <v>90.9</v>
      </c>
      <c r="Z203" s="21"/>
      <c r="AA203" s="105">
        <v>90.899000000000001</v>
      </c>
      <c r="AB203" s="106"/>
      <c r="AC203" s="107"/>
      <c r="AD203" s="105">
        <v>90.899000000000001</v>
      </c>
      <c r="AE203" s="108"/>
      <c r="AF203" s="108"/>
      <c r="AG203" s="109"/>
      <c r="AH203" s="48">
        <f t="shared" ref="AH203:AH230" si="9">AD203/AA203*100</f>
        <v>100</v>
      </c>
      <c r="AI203" s="79">
        <v>0</v>
      </c>
      <c r="AJ203" s="75">
        <f t="shared" ref="AJ203:AJ230" si="10">AD203-AI203</f>
        <v>90.899000000000001</v>
      </c>
      <c r="AK203" s="78" t="e">
        <f t="shared" ref="AK203:AK230" si="11">AD203/AI203*100-100</f>
        <v>#DIV/0!</v>
      </c>
    </row>
    <row r="204" spans="1:37" ht="23.25" customHeight="1">
      <c r="A204" s="20"/>
      <c r="B204" s="58" t="s">
        <v>52</v>
      </c>
      <c r="C204" s="58"/>
      <c r="D204" s="58"/>
      <c r="E204" s="58"/>
      <c r="F204" s="58"/>
      <c r="G204" s="58"/>
      <c r="H204" s="58"/>
      <c r="I204" s="58"/>
      <c r="J204" s="58"/>
      <c r="K204" s="58"/>
      <c r="L204" s="58"/>
      <c r="M204" s="58"/>
      <c r="N204" s="58"/>
      <c r="O204" s="58"/>
      <c r="P204" s="59"/>
      <c r="Q204" s="25" t="s">
        <v>51</v>
      </c>
      <c r="R204" s="132" t="s">
        <v>38</v>
      </c>
      <c r="S204" s="60"/>
      <c r="T204" s="60"/>
      <c r="U204" s="60"/>
      <c r="V204" s="60"/>
      <c r="W204" s="60"/>
      <c r="X204" s="23">
        <v>0</v>
      </c>
      <c r="Y204" s="22">
        <v>16232</v>
      </c>
      <c r="Z204" s="21"/>
      <c r="AA204" s="110">
        <v>22560.351999999999</v>
      </c>
      <c r="AB204" s="111"/>
      <c r="AC204" s="112"/>
      <c r="AD204" s="110">
        <v>16232.018</v>
      </c>
      <c r="AE204" s="113"/>
      <c r="AF204" s="113"/>
      <c r="AG204" s="114"/>
      <c r="AH204" s="48">
        <f t="shared" si="9"/>
        <v>71.949311783787778</v>
      </c>
      <c r="AI204" s="79">
        <v>14245.155000000001</v>
      </c>
      <c r="AJ204" s="75">
        <f t="shared" si="10"/>
        <v>1986.8629999999994</v>
      </c>
      <c r="AK204" s="78">
        <f t="shared" si="11"/>
        <v>13.94764044336479</v>
      </c>
    </row>
    <row r="205" spans="1:37" ht="34.5" customHeight="1">
      <c r="A205" s="20"/>
      <c r="B205" s="55" t="s">
        <v>50</v>
      </c>
      <c r="C205" s="55"/>
      <c r="D205" s="55"/>
      <c r="E205" s="55"/>
      <c r="F205" s="55"/>
      <c r="G205" s="55"/>
      <c r="H205" s="55"/>
      <c r="I205" s="55"/>
      <c r="J205" s="55"/>
      <c r="K205" s="55"/>
      <c r="L205" s="55"/>
      <c r="M205" s="55"/>
      <c r="N205" s="55"/>
      <c r="O205" s="55"/>
      <c r="P205" s="56"/>
      <c r="Q205" s="24" t="s">
        <v>49</v>
      </c>
      <c r="R205" s="131" t="s">
        <v>38</v>
      </c>
      <c r="S205" s="57"/>
      <c r="T205" s="57"/>
      <c r="U205" s="57"/>
      <c r="V205" s="57"/>
      <c r="W205" s="57"/>
      <c r="X205" s="23">
        <v>0</v>
      </c>
      <c r="Y205" s="22">
        <v>1901.4</v>
      </c>
      <c r="Z205" s="21"/>
      <c r="AA205" s="105">
        <v>3902.3519999999999</v>
      </c>
      <c r="AB205" s="106"/>
      <c r="AC205" s="107"/>
      <c r="AD205" s="105">
        <v>1901.3530000000001</v>
      </c>
      <c r="AE205" s="108"/>
      <c r="AF205" s="108"/>
      <c r="AG205" s="109"/>
      <c r="AH205" s="48">
        <f t="shared" si="9"/>
        <v>48.723257153634528</v>
      </c>
      <c r="AI205" s="79">
        <v>133.608</v>
      </c>
      <c r="AJ205" s="75">
        <f t="shared" si="10"/>
        <v>1767.7450000000001</v>
      </c>
      <c r="AK205" s="78">
        <f t="shared" si="11"/>
        <v>1323.0831986108615</v>
      </c>
    </row>
    <row r="206" spans="1:37" ht="34.5" customHeight="1">
      <c r="A206" s="20"/>
      <c r="B206" s="55" t="s">
        <v>48</v>
      </c>
      <c r="C206" s="55"/>
      <c r="D206" s="55"/>
      <c r="E206" s="55"/>
      <c r="F206" s="55"/>
      <c r="G206" s="55"/>
      <c r="H206" s="55"/>
      <c r="I206" s="55"/>
      <c r="J206" s="55"/>
      <c r="K206" s="55"/>
      <c r="L206" s="55"/>
      <c r="M206" s="55"/>
      <c r="N206" s="55"/>
      <c r="O206" s="55"/>
      <c r="P206" s="56"/>
      <c r="Q206" s="24" t="s">
        <v>47</v>
      </c>
      <c r="R206" s="131">
        <v>730</v>
      </c>
      <c r="S206" s="57"/>
      <c r="T206" s="57"/>
      <c r="U206" s="57"/>
      <c r="V206" s="57"/>
      <c r="W206" s="57"/>
      <c r="X206" s="23">
        <v>0</v>
      </c>
      <c r="Y206" s="22">
        <v>1901.4</v>
      </c>
      <c r="Z206" s="21"/>
      <c r="AA206" s="105">
        <v>3902.3519999999999</v>
      </c>
      <c r="AB206" s="106"/>
      <c r="AC206" s="107"/>
      <c r="AD206" s="105">
        <v>1901.3530000000001</v>
      </c>
      <c r="AE206" s="108"/>
      <c r="AF206" s="108"/>
      <c r="AG206" s="109"/>
      <c r="AH206" s="48">
        <f t="shared" si="9"/>
        <v>48.723257153634528</v>
      </c>
      <c r="AI206" s="79">
        <v>133.608</v>
      </c>
      <c r="AJ206" s="75">
        <f t="shared" si="10"/>
        <v>1767.7450000000001</v>
      </c>
      <c r="AK206" s="78">
        <f t="shared" si="11"/>
        <v>1323.0831986108615</v>
      </c>
    </row>
    <row r="207" spans="1:37" ht="23.25" customHeight="1">
      <c r="A207" s="20"/>
      <c r="B207" s="55" t="s">
        <v>46</v>
      </c>
      <c r="C207" s="55"/>
      <c r="D207" s="55"/>
      <c r="E207" s="55"/>
      <c r="F207" s="55"/>
      <c r="G207" s="55"/>
      <c r="H207" s="55"/>
      <c r="I207" s="55"/>
      <c r="J207" s="55"/>
      <c r="K207" s="55"/>
      <c r="L207" s="55"/>
      <c r="M207" s="55"/>
      <c r="N207" s="55"/>
      <c r="O207" s="55"/>
      <c r="P207" s="56"/>
      <c r="Q207" s="24" t="s">
        <v>45</v>
      </c>
      <c r="R207" s="131" t="s">
        <v>38</v>
      </c>
      <c r="S207" s="57"/>
      <c r="T207" s="57"/>
      <c r="U207" s="57"/>
      <c r="V207" s="57"/>
      <c r="W207" s="57"/>
      <c r="X207" s="23">
        <v>0</v>
      </c>
      <c r="Y207" s="22">
        <v>14330.7</v>
      </c>
      <c r="Z207" s="21"/>
      <c r="AA207" s="105">
        <v>18658</v>
      </c>
      <c r="AB207" s="106"/>
      <c r="AC207" s="107"/>
      <c r="AD207" s="105">
        <v>14330.665000000001</v>
      </c>
      <c r="AE207" s="108"/>
      <c r="AF207" s="108"/>
      <c r="AG207" s="109"/>
      <c r="AH207" s="48">
        <f t="shared" si="9"/>
        <v>76.807080072890983</v>
      </c>
      <c r="AI207" s="79">
        <v>14111.547</v>
      </c>
      <c r="AJ207" s="75">
        <f t="shared" si="10"/>
        <v>219.11800000000039</v>
      </c>
      <c r="AK207" s="78">
        <f t="shared" si="11"/>
        <v>1.5527567601199195</v>
      </c>
    </row>
    <row r="208" spans="1:37" ht="23.25" customHeight="1">
      <c r="A208" s="20"/>
      <c r="B208" s="55" t="s">
        <v>44</v>
      </c>
      <c r="C208" s="55"/>
      <c r="D208" s="55"/>
      <c r="E208" s="55"/>
      <c r="F208" s="55"/>
      <c r="G208" s="55"/>
      <c r="H208" s="55"/>
      <c r="I208" s="55"/>
      <c r="J208" s="55"/>
      <c r="K208" s="55"/>
      <c r="L208" s="55"/>
      <c r="M208" s="55"/>
      <c r="N208" s="55"/>
      <c r="O208" s="55"/>
      <c r="P208" s="56"/>
      <c r="Q208" s="24" t="s">
        <v>43</v>
      </c>
      <c r="R208" s="131">
        <v>511</v>
      </c>
      <c r="S208" s="57"/>
      <c r="T208" s="57"/>
      <c r="U208" s="57"/>
      <c r="V208" s="57"/>
      <c r="W208" s="57"/>
      <c r="X208" s="23">
        <v>0</v>
      </c>
      <c r="Y208" s="22">
        <v>10837.2</v>
      </c>
      <c r="Z208" s="21"/>
      <c r="AA208" s="105">
        <v>14000</v>
      </c>
      <c r="AB208" s="106"/>
      <c r="AC208" s="107"/>
      <c r="AD208" s="105">
        <v>10837.165000000001</v>
      </c>
      <c r="AE208" s="108"/>
      <c r="AF208" s="108"/>
      <c r="AG208" s="109"/>
      <c r="AH208" s="48">
        <f t="shared" si="9"/>
        <v>77.40832142857144</v>
      </c>
      <c r="AI208" s="79">
        <v>10767.297</v>
      </c>
      <c r="AJ208" s="75">
        <f t="shared" si="10"/>
        <v>69.868000000000393</v>
      </c>
      <c r="AK208" s="78">
        <f t="shared" si="11"/>
        <v>0.64889080332790172</v>
      </c>
    </row>
    <row r="209" spans="1:37" ht="45.75" customHeight="1">
      <c r="A209" s="20"/>
      <c r="B209" s="55" t="s">
        <v>42</v>
      </c>
      <c r="C209" s="55"/>
      <c r="D209" s="55"/>
      <c r="E209" s="55"/>
      <c r="F209" s="55"/>
      <c r="G209" s="55"/>
      <c r="H209" s="55"/>
      <c r="I209" s="55"/>
      <c r="J209" s="55"/>
      <c r="K209" s="55"/>
      <c r="L209" s="55"/>
      <c r="M209" s="55"/>
      <c r="N209" s="55"/>
      <c r="O209" s="55"/>
      <c r="P209" s="56"/>
      <c r="Q209" s="24" t="s">
        <v>41</v>
      </c>
      <c r="R209" s="131">
        <v>511</v>
      </c>
      <c r="S209" s="57"/>
      <c r="T209" s="57"/>
      <c r="U209" s="57"/>
      <c r="V209" s="57"/>
      <c r="W209" s="57"/>
      <c r="X209" s="23">
        <v>0</v>
      </c>
      <c r="Y209" s="22">
        <v>3493.5</v>
      </c>
      <c r="Z209" s="21"/>
      <c r="AA209" s="105">
        <v>4658</v>
      </c>
      <c r="AB209" s="106"/>
      <c r="AC209" s="107"/>
      <c r="AD209" s="105">
        <v>3493.5</v>
      </c>
      <c r="AE209" s="108"/>
      <c r="AF209" s="108"/>
      <c r="AG209" s="109"/>
      <c r="AH209" s="48">
        <f t="shared" si="9"/>
        <v>75</v>
      </c>
      <c r="AI209" s="79">
        <v>3344.25</v>
      </c>
      <c r="AJ209" s="75">
        <f t="shared" si="10"/>
        <v>149.25</v>
      </c>
      <c r="AK209" s="78">
        <f t="shared" si="11"/>
        <v>4.4628840547207886</v>
      </c>
    </row>
    <row r="210" spans="1:37" ht="15.75" customHeight="1">
      <c r="A210" s="20"/>
      <c r="B210" s="58" t="s">
        <v>40</v>
      </c>
      <c r="C210" s="58"/>
      <c r="D210" s="58"/>
      <c r="E210" s="58"/>
      <c r="F210" s="58"/>
      <c r="G210" s="58"/>
      <c r="H210" s="58"/>
      <c r="I210" s="58"/>
      <c r="J210" s="58"/>
      <c r="K210" s="58"/>
      <c r="L210" s="58"/>
      <c r="M210" s="58"/>
      <c r="N210" s="58"/>
      <c r="O210" s="58"/>
      <c r="P210" s="59"/>
      <c r="Q210" s="25" t="s">
        <v>39</v>
      </c>
      <c r="R210" s="132" t="s">
        <v>38</v>
      </c>
      <c r="S210" s="60"/>
      <c r="T210" s="60"/>
      <c r="U210" s="60"/>
      <c r="V210" s="60"/>
      <c r="W210" s="60"/>
      <c r="X210" s="23">
        <v>0</v>
      </c>
      <c r="Y210" s="22">
        <v>13188.1</v>
      </c>
      <c r="Z210" s="21"/>
      <c r="AA210" s="110">
        <v>29189.899000000001</v>
      </c>
      <c r="AB210" s="111"/>
      <c r="AC210" s="112"/>
      <c r="AD210" s="110">
        <v>13188.055</v>
      </c>
      <c r="AE210" s="113"/>
      <c r="AF210" s="113"/>
      <c r="AG210" s="114"/>
      <c r="AH210" s="48">
        <f t="shared" si="9"/>
        <v>45.180200863319193</v>
      </c>
      <c r="AI210" s="79">
        <v>5615.1289999999999</v>
      </c>
      <c r="AJ210" s="75">
        <f t="shared" si="10"/>
        <v>7572.9260000000004</v>
      </c>
      <c r="AK210" s="78">
        <f t="shared" si="11"/>
        <v>134.86646522279364</v>
      </c>
    </row>
    <row r="211" spans="1:37" ht="45.75" customHeight="1">
      <c r="A211" s="20"/>
      <c r="B211" s="55" t="s">
        <v>37</v>
      </c>
      <c r="C211" s="55"/>
      <c r="D211" s="55"/>
      <c r="E211" s="55"/>
      <c r="F211" s="55"/>
      <c r="G211" s="55"/>
      <c r="H211" s="55"/>
      <c r="I211" s="55"/>
      <c r="J211" s="55"/>
      <c r="K211" s="55"/>
      <c r="L211" s="55"/>
      <c r="M211" s="55"/>
      <c r="N211" s="55"/>
      <c r="O211" s="55"/>
      <c r="P211" s="56"/>
      <c r="Q211" s="24" t="s">
        <v>36</v>
      </c>
      <c r="R211" s="131">
        <v>612</v>
      </c>
      <c r="S211" s="57"/>
      <c r="T211" s="57"/>
      <c r="U211" s="57"/>
      <c r="V211" s="57"/>
      <c r="W211" s="57"/>
      <c r="X211" s="23">
        <v>0</v>
      </c>
      <c r="Y211" s="22">
        <v>0</v>
      </c>
      <c r="Z211" s="21"/>
      <c r="AA211" s="105">
        <v>116.35</v>
      </c>
      <c r="AB211" s="106"/>
      <c r="AC211" s="107"/>
      <c r="AD211" s="105">
        <v>0</v>
      </c>
      <c r="AE211" s="108"/>
      <c r="AF211" s="108"/>
      <c r="AG211" s="109"/>
      <c r="AH211" s="48">
        <f t="shared" si="9"/>
        <v>0</v>
      </c>
      <c r="AI211" s="79">
        <v>0</v>
      </c>
      <c r="AJ211" s="75">
        <f t="shared" si="10"/>
        <v>0</v>
      </c>
      <c r="AK211" s="78" t="e">
        <f t="shared" si="11"/>
        <v>#DIV/0!</v>
      </c>
    </row>
    <row r="212" spans="1:37" ht="34.5" customHeight="1">
      <c r="A212" s="20"/>
      <c r="B212" s="55" t="s">
        <v>35</v>
      </c>
      <c r="C212" s="55"/>
      <c r="D212" s="55"/>
      <c r="E212" s="55"/>
      <c r="F212" s="55"/>
      <c r="G212" s="55"/>
      <c r="H212" s="55"/>
      <c r="I212" s="55"/>
      <c r="J212" s="55"/>
      <c r="K212" s="55"/>
      <c r="L212" s="55"/>
      <c r="M212" s="55"/>
      <c r="N212" s="55"/>
      <c r="O212" s="55"/>
      <c r="P212" s="56"/>
      <c r="Q212" s="24" t="s">
        <v>34</v>
      </c>
      <c r="R212" s="131">
        <v>244</v>
      </c>
      <c r="S212" s="57"/>
      <c r="T212" s="57"/>
      <c r="U212" s="57"/>
      <c r="V212" s="57"/>
      <c r="W212" s="57"/>
      <c r="X212" s="23">
        <v>0</v>
      </c>
      <c r="Y212" s="22">
        <v>0</v>
      </c>
      <c r="Z212" s="21"/>
      <c r="AA212" s="105">
        <v>1741.116</v>
      </c>
      <c r="AB212" s="106"/>
      <c r="AC212" s="107"/>
      <c r="AD212" s="105">
        <v>0</v>
      </c>
      <c r="AE212" s="108"/>
      <c r="AF212" s="108"/>
      <c r="AG212" s="109"/>
      <c r="AH212" s="48">
        <f t="shared" si="9"/>
        <v>0</v>
      </c>
      <c r="AI212" s="79">
        <v>0</v>
      </c>
      <c r="AJ212" s="75">
        <f t="shared" si="10"/>
        <v>0</v>
      </c>
      <c r="AK212" s="78" t="e">
        <f t="shared" si="11"/>
        <v>#DIV/0!</v>
      </c>
    </row>
    <row r="213" spans="1:37" ht="62.25" customHeight="1">
      <c r="A213" s="20"/>
      <c r="B213" s="55" t="s">
        <v>33</v>
      </c>
      <c r="C213" s="55"/>
      <c r="D213" s="55"/>
      <c r="E213" s="55"/>
      <c r="F213" s="55"/>
      <c r="G213" s="55"/>
      <c r="H213" s="55"/>
      <c r="I213" s="55"/>
      <c r="J213" s="55"/>
      <c r="K213" s="55"/>
      <c r="L213" s="55"/>
      <c r="M213" s="55"/>
      <c r="N213" s="55"/>
      <c r="O213" s="55"/>
      <c r="P213" s="56"/>
      <c r="Q213" s="24" t="s">
        <v>32</v>
      </c>
      <c r="R213" s="131">
        <v>540</v>
      </c>
      <c r="S213" s="57"/>
      <c r="T213" s="57"/>
      <c r="U213" s="57"/>
      <c r="V213" s="57"/>
      <c r="W213" s="57"/>
      <c r="X213" s="23">
        <v>0</v>
      </c>
      <c r="Y213" s="22">
        <v>4420.8999999999996</v>
      </c>
      <c r="Z213" s="21"/>
      <c r="AA213" s="105">
        <v>4420.93</v>
      </c>
      <c r="AB213" s="106"/>
      <c r="AC213" s="107"/>
      <c r="AD213" s="105">
        <v>4420.93</v>
      </c>
      <c r="AE213" s="108"/>
      <c r="AF213" s="108"/>
      <c r="AG213" s="109"/>
      <c r="AH213" s="48">
        <f t="shared" si="9"/>
        <v>100</v>
      </c>
      <c r="AI213" s="79">
        <v>0</v>
      </c>
      <c r="AJ213" s="75">
        <f t="shared" si="10"/>
        <v>4420.93</v>
      </c>
      <c r="AK213" s="78" t="e">
        <f t="shared" si="11"/>
        <v>#DIV/0!</v>
      </c>
    </row>
    <row r="214" spans="1:37" ht="76.5" customHeight="1">
      <c r="A214" s="20"/>
      <c r="B214" s="55" t="s">
        <v>31</v>
      </c>
      <c r="C214" s="55"/>
      <c r="D214" s="55"/>
      <c r="E214" s="55"/>
      <c r="F214" s="55"/>
      <c r="G214" s="55"/>
      <c r="H214" s="55"/>
      <c r="I214" s="55"/>
      <c r="J214" s="55"/>
      <c r="K214" s="55"/>
      <c r="L214" s="55"/>
      <c r="M214" s="55"/>
      <c r="N214" s="55"/>
      <c r="O214" s="55"/>
      <c r="P214" s="56"/>
      <c r="Q214" s="24" t="s">
        <v>30</v>
      </c>
      <c r="R214" s="131">
        <v>540</v>
      </c>
      <c r="S214" s="57"/>
      <c r="T214" s="57"/>
      <c r="U214" s="57"/>
      <c r="V214" s="57"/>
      <c r="W214" s="57"/>
      <c r="X214" s="23">
        <v>0</v>
      </c>
      <c r="Y214" s="22">
        <v>266</v>
      </c>
      <c r="Z214" s="21"/>
      <c r="AA214" s="105">
        <v>3097.8409999999999</v>
      </c>
      <c r="AB214" s="106"/>
      <c r="AC214" s="107"/>
      <c r="AD214" s="105">
        <v>266.04199999999997</v>
      </c>
      <c r="AE214" s="108"/>
      <c r="AF214" s="108"/>
      <c r="AG214" s="109"/>
      <c r="AH214" s="48">
        <f t="shared" si="9"/>
        <v>8.5879811132979373</v>
      </c>
      <c r="AI214" s="79">
        <v>687.79200000000003</v>
      </c>
      <c r="AJ214" s="75">
        <f t="shared" si="10"/>
        <v>-421.75000000000006</v>
      </c>
      <c r="AK214" s="78">
        <f t="shared" si="11"/>
        <v>-61.319410519459375</v>
      </c>
    </row>
    <row r="215" spans="1:37" ht="57" customHeight="1">
      <c r="A215" s="20"/>
      <c r="B215" s="55" t="s">
        <v>29</v>
      </c>
      <c r="C215" s="55"/>
      <c r="D215" s="55"/>
      <c r="E215" s="55"/>
      <c r="F215" s="55"/>
      <c r="G215" s="55"/>
      <c r="H215" s="55"/>
      <c r="I215" s="55"/>
      <c r="J215" s="55"/>
      <c r="K215" s="55"/>
      <c r="L215" s="55"/>
      <c r="M215" s="55"/>
      <c r="N215" s="55"/>
      <c r="O215" s="55"/>
      <c r="P215" s="56"/>
      <c r="Q215" s="24" t="s">
        <v>27</v>
      </c>
      <c r="R215" s="131">
        <v>121</v>
      </c>
      <c r="S215" s="57"/>
      <c r="T215" s="57"/>
      <c r="U215" s="57"/>
      <c r="V215" s="57"/>
      <c r="W215" s="57"/>
      <c r="X215" s="23">
        <v>0</v>
      </c>
      <c r="Y215" s="22">
        <v>26.4</v>
      </c>
      <c r="Z215" s="21"/>
      <c r="AA215" s="105">
        <v>26.4</v>
      </c>
      <c r="AB215" s="106"/>
      <c r="AC215" s="107"/>
      <c r="AD215" s="105">
        <v>26.4</v>
      </c>
      <c r="AE215" s="108"/>
      <c r="AF215" s="108"/>
      <c r="AG215" s="109"/>
      <c r="AH215" s="48">
        <f t="shared" si="9"/>
        <v>100</v>
      </c>
      <c r="AI215" s="79">
        <v>0</v>
      </c>
      <c r="AJ215" s="75">
        <f t="shared" si="10"/>
        <v>26.4</v>
      </c>
      <c r="AK215" s="78" t="e">
        <f t="shared" si="11"/>
        <v>#DIV/0!</v>
      </c>
    </row>
    <row r="216" spans="1:37" ht="68.25" customHeight="1">
      <c r="A216" s="20"/>
      <c r="B216" s="55" t="s">
        <v>28</v>
      </c>
      <c r="C216" s="55"/>
      <c r="D216" s="55"/>
      <c r="E216" s="55"/>
      <c r="F216" s="55"/>
      <c r="G216" s="55"/>
      <c r="H216" s="55"/>
      <c r="I216" s="55"/>
      <c r="J216" s="55"/>
      <c r="K216" s="55"/>
      <c r="L216" s="55"/>
      <c r="M216" s="55"/>
      <c r="N216" s="55"/>
      <c r="O216" s="55"/>
      <c r="P216" s="56"/>
      <c r="Q216" s="24" t="s">
        <v>27</v>
      </c>
      <c r="R216" s="131">
        <v>129</v>
      </c>
      <c r="S216" s="57"/>
      <c r="T216" s="57"/>
      <c r="U216" s="57"/>
      <c r="V216" s="57"/>
      <c r="W216" s="57"/>
      <c r="X216" s="23">
        <v>0</v>
      </c>
      <c r="Y216" s="22">
        <v>0</v>
      </c>
      <c r="Z216" s="21"/>
      <c r="AA216" s="105">
        <v>7.98</v>
      </c>
      <c r="AB216" s="106"/>
      <c r="AC216" s="107"/>
      <c r="AD216" s="105">
        <v>0</v>
      </c>
      <c r="AE216" s="108"/>
      <c r="AF216" s="108"/>
      <c r="AG216" s="109"/>
      <c r="AH216" s="48">
        <f t="shared" si="9"/>
        <v>0</v>
      </c>
      <c r="AI216" s="79">
        <v>0</v>
      </c>
      <c r="AJ216" s="75">
        <f t="shared" si="10"/>
        <v>0</v>
      </c>
      <c r="AK216" s="78" t="e">
        <f t="shared" si="11"/>
        <v>#DIV/0!</v>
      </c>
    </row>
    <row r="217" spans="1:37" ht="45.75" customHeight="1">
      <c r="A217" s="20"/>
      <c r="B217" s="55" t="s">
        <v>26</v>
      </c>
      <c r="C217" s="55"/>
      <c r="D217" s="55"/>
      <c r="E217" s="55"/>
      <c r="F217" s="55"/>
      <c r="G217" s="55"/>
      <c r="H217" s="55"/>
      <c r="I217" s="55"/>
      <c r="J217" s="55"/>
      <c r="K217" s="55"/>
      <c r="L217" s="55"/>
      <c r="M217" s="55"/>
      <c r="N217" s="55"/>
      <c r="O217" s="55"/>
      <c r="P217" s="56"/>
      <c r="Q217" s="24" t="s">
        <v>23</v>
      </c>
      <c r="R217" s="131">
        <v>121</v>
      </c>
      <c r="S217" s="57"/>
      <c r="T217" s="57"/>
      <c r="U217" s="57"/>
      <c r="V217" s="57"/>
      <c r="W217" s="57"/>
      <c r="X217" s="23">
        <v>0</v>
      </c>
      <c r="Y217" s="22">
        <v>585.9</v>
      </c>
      <c r="Z217" s="21"/>
      <c r="AA217" s="105">
        <v>585.85799999999995</v>
      </c>
      <c r="AB217" s="106"/>
      <c r="AC217" s="107"/>
      <c r="AD217" s="105">
        <v>585.85799999999995</v>
      </c>
      <c r="AE217" s="108"/>
      <c r="AF217" s="108"/>
      <c r="AG217" s="109"/>
      <c r="AH217" s="48">
        <f t="shared" si="9"/>
        <v>100</v>
      </c>
      <c r="AI217" s="79">
        <v>753.55499999999995</v>
      </c>
      <c r="AJ217" s="75">
        <f t="shared" si="10"/>
        <v>-167.697</v>
      </c>
      <c r="AK217" s="78">
        <f t="shared" si="11"/>
        <v>-22.254115492565234</v>
      </c>
    </row>
    <row r="218" spans="1:37" ht="57" customHeight="1">
      <c r="A218" s="20"/>
      <c r="B218" s="55" t="s">
        <v>25</v>
      </c>
      <c r="C218" s="55"/>
      <c r="D218" s="55"/>
      <c r="E218" s="55"/>
      <c r="F218" s="55"/>
      <c r="G218" s="55"/>
      <c r="H218" s="55"/>
      <c r="I218" s="55"/>
      <c r="J218" s="55"/>
      <c r="K218" s="55"/>
      <c r="L218" s="55"/>
      <c r="M218" s="55"/>
      <c r="N218" s="55"/>
      <c r="O218" s="55"/>
      <c r="P218" s="56"/>
      <c r="Q218" s="24" t="s">
        <v>23</v>
      </c>
      <c r="R218" s="131">
        <v>129</v>
      </c>
      <c r="S218" s="57"/>
      <c r="T218" s="57"/>
      <c r="U218" s="57"/>
      <c r="V218" s="57"/>
      <c r="W218" s="57"/>
      <c r="X218" s="23">
        <v>0</v>
      </c>
      <c r="Y218" s="22">
        <v>176.9</v>
      </c>
      <c r="Z218" s="21"/>
      <c r="AA218" s="105">
        <v>176.929</v>
      </c>
      <c r="AB218" s="106"/>
      <c r="AC218" s="107"/>
      <c r="AD218" s="105">
        <v>176.929</v>
      </c>
      <c r="AE218" s="108"/>
      <c r="AF218" s="108"/>
      <c r="AG218" s="109"/>
      <c r="AH218" s="48">
        <f t="shared" si="9"/>
        <v>100</v>
      </c>
      <c r="AI218" s="79">
        <v>227.57300000000001</v>
      </c>
      <c r="AJ218" s="75">
        <f t="shared" si="10"/>
        <v>-50.644000000000005</v>
      </c>
      <c r="AK218" s="78">
        <f t="shared" si="11"/>
        <v>-22.253958070597122</v>
      </c>
    </row>
    <row r="219" spans="1:37" ht="34.5" customHeight="1">
      <c r="A219" s="20"/>
      <c r="B219" s="55" t="s">
        <v>24</v>
      </c>
      <c r="C219" s="55"/>
      <c r="D219" s="55"/>
      <c r="E219" s="55"/>
      <c r="F219" s="55"/>
      <c r="G219" s="55"/>
      <c r="H219" s="55"/>
      <c r="I219" s="55"/>
      <c r="J219" s="55"/>
      <c r="K219" s="55"/>
      <c r="L219" s="55"/>
      <c r="M219" s="55"/>
      <c r="N219" s="55"/>
      <c r="O219" s="55"/>
      <c r="P219" s="56"/>
      <c r="Q219" s="24" t="s">
        <v>23</v>
      </c>
      <c r="R219" s="131">
        <v>540</v>
      </c>
      <c r="S219" s="57"/>
      <c r="T219" s="57"/>
      <c r="U219" s="57"/>
      <c r="V219" s="57"/>
      <c r="W219" s="57"/>
      <c r="X219" s="23">
        <v>0</v>
      </c>
      <c r="Y219" s="22">
        <v>91.1</v>
      </c>
      <c r="Z219" s="21"/>
      <c r="AA219" s="105">
        <v>91.09</v>
      </c>
      <c r="AB219" s="106"/>
      <c r="AC219" s="107"/>
      <c r="AD219" s="105">
        <v>91.09</v>
      </c>
      <c r="AE219" s="108"/>
      <c r="AF219" s="108"/>
      <c r="AG219" s="109"/>
      <c r="AH219" s="48">
        <f t="shared" si="9"/>
        <v>100</v>
      </c>
      <c r="AI219" s="79">
        <v>150</v>
      </c>
      <c r="AJ219" s="75">
        <f t="shared" si="10"/>
        <v>-58.91</v>
      </c>
      <c r="AK219" s="78">
        <f t="shared" si="11"/>
        <v>-39.273333333333326</v>
      </c>
    </row>
    <row r="220" spans="1:37" ht="15.75" customHeight="1">
      <c r="A220" s="20"/>
      <c r="B220" s="55" t="s">
        <v>22</v>
      </c>
      <c r="C220" s="55"/>
      <c r="D220" s="55"/>
      <c r="E220" s="55"/>
      <c r="F220" s="55"/>
      <c r="G220" s="55"/>
      <c r="H220" s="55"/>
      <c r="I220" s="55"/>
      <c r="J220" s="55"/>
      <c r="K220" s="55"/>
      <c r="L220" s="55"/>
      <c r="M220" s="55"/>
      <c r="N220" s="55"/>
      <c r="O220" s="55"/>
      <c r="P220" s="56"/>
      <c r="Q220" s="24" t="s">
        <v>21</v>
      </c>
      <c r="R220" s="131">
        <v>870</v>
      </c>
      <c r="S220" s="57"/>
      <c r="T220" s="57"/>
      <c r="U220" s="57"/>
      <c r="V220" s="57"/>
      <c r="W220" s="57"/>
      <c r="X220" s="23">
        <v>0</v>
      </c>
      <c r="Y220" s="22">
        <v>0</v>
      </c>
      <c r="Z220" s="21"/>
      <c r="AA220" s="105">
        <v>394</v>
      </c>
      <c r="AB220" s="106"/>
      <c r="AC220" s="107"/>
      <c r="AD220" s="105">
        <v>0</v>
      </c>
      <c r="AE220" s="108"/>
      <c r="AF220" s="108"/>
      <c r="AG220" s="109"/>
      <c r="AH220" s="48">
        <f t="shared" si="9"/>
        <v>0</v>
      </c>
      <c r="AI220" s="79">
        <v>0</v>
      </c>
      <c r="AJ220" s="75">
        <f t="shared" si="10"/>
        <v>0</v>
      </c>
      <c r="AK220" s="78" t="e">
        <f t="shared" si="11"/>
        <v>#DIV/0!</v>
      </c>
    </row>
    <row r="221" spans="1:37" ht="34.5" customHeight="1">
      <c r="A221" s="20"/>
      <c r="B221" s="55" t="s">
        <v>20</v>
      </c>
      <c r="C221" s="55"/>
      <c r="D221" s="55"/>
      <c r="E221" s="55"/>
      <c r="F221" s="55"/>
      <c r="G221" s="55"/>
      <c r="H221" s="55"/>
      <c r="I221" s="55"/>
      <c r="J221" s="55"/>
      <c r="K221" s="55"/>
      <c r="L221" s="55"/>
      <c r="M221" s="55"/>
      <c r="N221" s="55"/>
      <c r="O221" s="55"/>
      <c r="P221" s="56"/>
      <c r="Q221" s="24" t="s">
        <v>19</v>
      </c>
      <c r="R221" s="131">
        <v>244</v>
      </c>
      <c r="S221" s="57"/>
      <c r="T221" s="57"/>
      <c r="U221" s="57"/>
      <c r="V221" s="57"/>
      <c r="W221" s="57"/>
      <c r="X221" s="23">
        <v>0</v>
      </c>
      <c r="Y221" s="22">
        <v>110</v>
      </c>
      <c r="Z221" s="21"/>
      <c r="AA221" s="105">
        <v>110</v>
      </c>
      <c r="AB221" s="106"/>
      <c r="AC221" s="107"/>
      <c r="AD221" s="105">
        <v>110</v>
      </c>
      <c r="AE221" s="108"/>
      <c r="AF221" s="108"/>
      <c r="AG221" s="109"/>
      <c r="AH221" s="48">
        <f t="shared" si="9"/>
        <v>100</v>
      </c>
      <c r="AI221" s="79">
        <v>0</v>
      </c>
      <c r="AJ221" s="75">
        <f t="shared" si="10"/>
        <v>110</v>
      </c>
      <c r="AK221" s="78" t="e">
        <f t="shared" si="11"/>
        <v>#DIV/0!</v>
      </c>
    </row>
    <row r="222" spans="1:37" ht="45.75" customHeight="1">
      <c r="A222" s="20"/>
      <c r="B222" s="55" t="s">
        <v>18</v>
      </c>
      <c r="C222" s="55"/>
      <c r="D222" s="55"/>
      <c r="E222" s="55"/>
      <c r="F222" s="55"/>
      <c r="G222" s="55"/>
      <c r="H222" s="55"/>
      <c r="I222" s="55"/>
      <c r="J222" s="55"/>
      <c r="K222" s="55"/>
      <c r="L222" s="55"/>
      <c r="M222" s="55"/>
      <c r="N222" s="55"/>
      <c r="O222" s="55"/>
      <c r="P222" s="56"/>
      <c r="Q222" s="24" t="s">
        <v>17</v>
      </c>
      <c r="R222" s="131">
        <v>612</v>
      </c>
      <c r="S222" s="57"/>
      <c r="T222" s="57"/>
      <c r="U222" s="57"/>
      <c r="V222" s="57"/>
      <c r="W222" s="57"/>
      <c r="X222" s="23">
        <v>0</v>
      </c>
      <c r="Y222" s="22">
        <v>0</v>
      </c>
      <c r="Z222" s="21"/>
      <c r="AA222" s="105">
        <v>116.35</v>
      </c>
      <c r="AB222" s="106"/>
      <c r="AC222" s="107"/>
      <c r="AD222" s="105">
        <v>0</v>
      </c>
      <c r="AE222" s="108"/>
      <c r="AF222" s="108"/>
      <c r="AG222" s="109"/>
      <c r="AH222" s="48">
        <f t="shared" si="9"/>
        <v>0</v>
      </c>
      <c r="AI222" s="79">
        <v>0</v>
      </c>
      <c r="AJ222" s="75">
        <f t="shared" si="10"/>
        <v>0</v>
      </c>
      <c r="AK222" s="78" t="e">
        <f t="shared" si="11"/>
        <v>#DIV/0!</v>
      </c>
    </row>
    <row r="223" spans="1:37" ht="23.25" customHeight="1">
      <c r="A223" s="20"/>
      <c r="B223" s="55" t="s">
        <v>16</v>
      </c>
      <c r="C223" s="55"/>
      <c r="D223" s="55"/>
      <c r="E223" s="55"/>
      <c r="F223" s="55"/>
      <c r="G223" s="55"/>
      <c r="H223" s="55"/>
      <c r="I223" s="55"/>
      <c r="J223" s="55"/>
      <c r="K223" s="55"/>
      <c r="L223" s="55"/>
      <c r="M223" s="55"/>
      <c r="N223" s="55"/>
      <c r="O223" s="55"/>
      <c r="P223" s="56"/>
      <c r="Q223" s="24" t="s">
        <v>14</v>
      </c>
      <c r="R223" s="131">
        <v>244</v>
      </c>
      <c r="S223" s="57"/>
      <c r="T223" s="57"/>
      <c r="U223" s="57"/>
      <c r="V223" s="57"/>
      <c r="W223" s="57"/>
      <c r="X223" s="23">
        <v>0</v>
      </c>
      <c r="Y223" s="22">
        <v>11.3</v>
      </c>
      <c r="Z223" s="21"/>
      <c r="AA223" s="105">
        <v>76.3</v>
      </c>
      <c r="AB223" s="106"/>
      <c r="AC223" s="107"/>
      <c r="AD223" s="105">
        <v>11.3</v>
      </c>
      <c r="AE223" s="108"/>
      <c r="AF223" s="108"/>
      <c r="AG223" s="109"/>
      <c r="AH223" s="48">
        <f t="shared" si="9"/>
        <v>14.809960681520314</v>
      </c>
      <c r="AI223" s="79">
        <v>0</v>
      </c>
      <c r="AJ223" s="75">
        <f t="shared" si="10"/>
        <v>11.3</v>
      </c>
      <c r="AK223" s="78" t="e">
        <f t="shared" si="11"/>
        <v>#DIV/0!</v>
      </c>
    </row>
    <row r="224" spans="1:37" ht="23.25" customHeight="1">
      <c r="A224" s="20"/>
      <c r="B224" s="55" t="s">
        <v>15</v>
      </c>
      <c r="C224" s="55"/>
      <c r="D224" s="55"/>
      <c r="E224" s="55"/>
      <c r="F224" s="55"/>
      <c r="G224" s="55"/>
      <c r="H224" s="55"/>
      <c r="I224" s="55"/>
      <c r="J224" s="55"/>
      <c r="K224" s="55"/>
      <c r="L224" s="55"/>
      <c r="M224" s="55"/>
      <c r="N224" s="55"/>
      <c r="O224" s="55"/>
      <c r="P224" s="56"/>
      <c r="Q224" s="24" t="s">
        <v>14</v>
      </c>
      <c r="R224" s="131">
        <v>540</v>
      </c>
      <c r="S224" s="57"/>
      <c r="T224" s="57"/>
      <c r="U224" s="57"/>
      <c r="V224" s="57"/>
      <c r="W224" s="57"/>
      <c r="X224" s="23">
        <v>0</v>
      </c>
      <c r="Y224" s="22">
        <v>5075.5</v>
      </c>
      <c r="Z224" s="21"/>
      <c r="AA224" s="105">
        <v>5075.4849999999997</v>
      </c>
      <c r="AB224" s="106"/>
      <c r="AC224" s="107"/>
      <c r="AD224" s="105">
        <v>5075.4849999999997</v>
      </c>
      <c r="AE224" s="108"/>
      <c r="AF224" s="108"/>
      <c r="AG224" s="109"/>
      <c r="AH224" s="48">
        <f t="shared" si="9"/>
        <v>100</v>
      </c>
      <c r="AI224" s="79">
        <v>0</v>
      </c>
      <c r="AJ224" s="75">
        <f t="shared" si="10"/>
        <v>5075.4849999999997</v>
      </c>
      <c r="AK224" s="78" t="e">
        <f t="shared" si="11"/>
        <v>#DIV/0!</v>
      </c>
    </row>
    <row r="225" spans="1:37" ht="45.75" customHeight="1">
      <c r="A225" s="20"/>
      <c r="B225" s="55" t="s">
        <v>13</v>
      </c>
      <c r="C225" s="55"/>
      <c r="D225" s="55"/>
      <c r="E225" s="55"/>
      <c r="F225" s="55"/>
      <c r="G225" s="55"/>
      <c r="H225" s="55"/>
      <c r="I225" s="55"/>
      <c r="J225" s="55"/>
      <c r="K225" s="55"/>
      <c r="L225" s="55"/>
      <c r="M225" s="55"/>
      <c r="N225" s="55"/>
      <c r="O225" s="55"/>
      <c r="P225" s="56"/>
      <c r="Q225" s="24" t="s">
        <v>12</v>
      </c>
      <c r="R225" s="131">
        <v>244</v>
      </c>
      <c r="S225" s="57"/>
      <c r="T225" s="57"/>
      <c r="U225" s="57"/>
      <c r="V225" s="57"/>
      <c r="W225" s="57"/>
      <c r="X225" s="23">
        <v>0</v>
      </c>
      <c r="Y225" s="22">
        <v>1902</v>
      </c>
      <c r="Z225" s="21"/>
      <c r="AA225" s="105">
        <v>1902</v>
      </c>
      <c r="AB225" s="106"/>
      <c r="AC225" s="107"/>
      <c r="AD225" s="105">
        <v>1902</v>
      </c>
      <c r="AE225" s="108"/>
      <c r="AF225" s="108"/>
      <c r="AG225" s="109"/>
      <c r="AH225" s="48">
        <f t="shared" si="9"/>
        <v>100</v>
      </c>
      <c r="AI225" s="79">
        <v>0</v>
      </c>
      <c r="AJ225" s="75">
        <f t="shared" si="10"/>
        <v>1902</v>
      </c>
      <c r="AK225" s="78" t="e">
        <f t="shared" si="11"/>
        <v>#DIV/0!</v>
      </c>
    </row>
    <row r="226" spans="1:37" ht="45.75" customHeight="1">
      <c r="A226" s="20"/>
      <c r="B226" s="55" t="s">
        <v>11</v>
      </c>
      <c r="C226" s="55"/>
      <c r="D226" s="55"/>
      <c r="E226" s="55"/>
      <c r="F226" s="55"/>
      <c r="G226" s="55"/>
      <c r="H226" s="55"/>
      <c r="I226" s="55"/>
      <c r="J226" s="55"/>
      <c r="K226" s="55"/>
      <c r="L226" s="55"/>
      <c r="M226" s="55"/>
      <c r="N226" s="55"/>
      <c r="O226" s="55"/>
      <c r="P226" s="56"/>
      <c r="Q226" s="24" t="s">
        <v>9</v>
      </c>
      <c r="R226" s="131">
        <v>111</v>
      </c>
      <c r="S226" s="57"/>
      <c r="T226" s="57"/>
      <c r="U226" s="57"/>
      <c r="V226" s="57"/>
      <c r="W226" s="57"/>
      <c r="X226" s="23">
        <v>0</v>
      </c>
      <c r="Y226" s="22">
        <v>404.4</v>
      </c>
      <c r="Z226" s="21"/>
      <c r="AA226" s="105">
        <v>970.80799999999999</v>
      </c>
      <c r="AB226" s="106"/>
      <c r="AC226" s="107"/>
      <c r="AD226" s="105">
        <v>404.358</v>
      </c>
      <c r="AE226" s="108"/>
      <c r="AF226" s="108"/>
      <c r="AG226" s="109"/>
      <c r="AH226" s="48">
        <f t="shared" si="9"/>
        <v>41.65169631894257</v>
      </c>
      <c r="AI226" s="79">
        <v>623.44500000000005</v>
      </c>
      <c r="AJ226" s="75">
        <f t="shared" si="10"/>
        <v>-219.08700000000005</v>
      </c>
      <c r="AK226" s="78">
        <f t="shared" si="11"/>
        <v>-35.141351682987278</v>
      </c>
    </row>
    <row r="227" spans="1:37" ht="68.25" customHeight="1">
      <c r="A227" s="20"/>
      <c r="B227" s="55" t="s">
        <v>10</v>
      </c>
      <c r="C227" s="55"/>
      <c r="D227" s="55"/>
      <c r="E227" s="55"/>
      <c r="F227" s="55"/>
      <c r="G227" s="55"/>
      <c r="H227" s="55"/>
      <c r="I227" s="55"/>
      <c r="J227" s="55"/>
      <c r="K227" s="55"/>
      <c r="L227" s="55"/>
      <c r="M227" s="55"/>
      <c r="N227" s="55"/>
      <c r="O227" s="55"/>
      <c r="P227" s="56"/>
      <c r="Q227" s="24" t="s">
        <v>9</v>
      </c>
      <c r="R227" s="131">
        <v>119</v>
      </c>
      <c r="S227" s="57"/>
      <c r="T227" s="57"/>
      <c r="U227" s="57"/>
      <c r="V227" s="57"/>
      <c r="W227" s="57"/>
      <c r="X227" s="23">
        <v>0</v>
      </c>
      <c r="Y227" s="22">
        <v>117.7</v>
      </c>
      <c r="Z227" s="21"/>
      <c r="AA227" s="105">
        <v>280.46199999999999</v>
      </c>
      <c r="AB227" s="106"/>
      <c r="AC227" s="107"/>
      <c r="AD227" s="105">
        <v>117.663</v>
      </c>
      <c r="AE227" s="108"/>
      <c r="AF227" s="108"/>
      <c r="AG227" s="109"/>
      <c r="AH227" s="48">
        <f t="shared" si="9"/>
        <v>41.953277092796888</v>
      </c>
      <c r="AI227" s="79">
        <v>188.18100000000001</v>
      </c>
      <c r="AJ227" s="75">
        <f t="shared" si="10"/>
        <v>-70.518000000000015</v>
      </c>
      <c r="AK227" s="78">
        <f t="shared" si="11"/>
        <v>-37.473496261577957</v>
      </c>
    </row>
    <row r="228" spans="1:37" ht="57" customHeight="1" thickBot="1">
      <c r="A228" s="20"/>
      <c r="B228" s="52" t="s">
        <v>8</v>
      </c>
      <c r="C228" s="52"/>
      <c r="D228" s="52"/>
      <c r="E228" s="52"/>
      <c r="F228" s="52"/>
      <c r="G228" s="52"/>
      <c r="H228" s="52"/>
      <c r="I228" s="52"/>
      <c r="J228" s="52"/>
      <c r="K228" s="52"/>
      <c r="L228" s="52"/>
      <c r="M228" s="52"/>
      <c r="N228" s="52"/>
      <c r="O228" s="52"/>
      <c r="P228" s="53"/>
      <c r="Q228" s="19" t="s">
        <v>7</v>
      </c>
      <c r="R228" s="133">
        <v>244</v>
      </c>
      <c r="S228" s="54"/>
      <c r="T228" s="54"/>
      <c r="U228" s="54"/>
      <c r="V228" s="54"/>
      <c r="W228" s="54"/>
      <c r="X228" s="18">
        <v>0</v>
      </c>
      <c r="Y228" s="17">
        <v>0</v>
      </c>
      <c r="Z228" s="16"/>
      <c r="AA228" s="115">
        <v>10000</v>
      </c>
      <c r="AB228" s="116"/>
      <c r="AC228" s="117"/>
      <c r="AD228" s="115">
        <v>0</v>
      </c>
      <c r="AE228" s="118"/>
      <c r="AF228" s="118"/>
      <c r="AG228" s="119"/>
      <c r="AH228" s="48">
        <f t="shared" si="9"/>
        <v>0</v>
      </c>
      <c r="AI228" s="79">
        <v>0</v>
      </c>
      <c r="AJ228" s="75">
        <f t="shared" si="10"/>
        <v>0</v>
      </c>
      <c r="AK228" s="78" t="e">
        <f t="shared" si="11"/>
        <v>#DIV/0!</v>
      </c>
    </row>
    <row r="229" spans="1:37" ht="409.6" hidden="1" customHeight="1">
      <c r="A229" s="15"/>
      <c r="B229" s="15"/>
      <c r="C229" s="14"/>
      <c r="D229" s="2"/>
      <c r="E229" s="2"/>
      <c r="F229" s="2"/>
      <c r="G229" s="2"/>
      <c r="H229" s="2"/>
      <c r="I229" s="2"/>
      <c r="J229" s="2"/>
      <c r="K229" s="2"/>
      <c r="L229" s="2"/>
      <c r="M229" s="2"/>
      <c r="N229" s="2"/>
      <c r="O229" s="2"/>
      <c r="P229" s="2"/>
      <c r="Q229" s="2" t="s">
        <v>6</v>
      </c>
      <c r="R229" s="134" t="s">
        <v>5</v>
      </c>
      <c r="S229" s="2"/>
      <c r="T229" s="13"/>
      <c r="U229" s="13"/>
      <c r="V229" s="13"/>
      <c r="W229" s="13"/>
      <c r="X229" s="12">
        <v>0</v>
      </c>
      <c r="Y229" s="11">
        <v>558036</v>
      </c>
      <c r="Z229" s="10"/>
      <c r="AA229" s="120">
        <v>838428.23300000001</v>
      </c>
      <c r="AB229" s="85"/>
      <c r="AC229" s="121"/>
      <c r="AD229" s="122">
        <v>558036.01</v>
      </c>
      <c r="AE229" s="84"/>
      <c r="AF229" s="84"/>
      <c r="AG229" s="84"/>
      <c r="AH229" s="48">
        <f t="shared" si="9"/>
        <v>66.557397286500958</v>
      </c>
      <c r="AI229" s="79"/>
      <c r="AJ229" s="75">
        <f t="shared" si="10"/>
        <v>558036.01</v>
      </c>
      <c r="AK229" s="78" t="e">
        <f t="shared" si="11"/>
        <v>#DIV/0!</v>
      </c>
    </row>
    <row r="230" spans="1:37" ht="17.25" customHeight="1" thickBot="1">
      <c r="A230" s="9" t="s">
        <v>4</v>
      </c>
      <c r="B230" s="3"/>
      <c r="C230" s="61" t="s">
        <v>3</v>
      </c>
      <c r="D230" s="61"/>
      <c r="E230" s="61"/>
      <c r="F230" s="61"/>
      <c r="G230" s="61"/>
      <c r="H230" s="61"/>
      <c r="I230" s="61"/>
      <c r="J230" s="61"/>
      <c r="K230" s="61"/>
      <c r="L230" s="61"/>
      <c r="M230" s="61"/>
      <c r="N230" s="61"/>
      <c r="O230" s="61"/>
      <c r="P230" s="61"/>
      <c r="Q230" s="61"/>
      <c r="R230" s="61"/>
      <c r="S230" s="8"/>
      <c r="T230" s="7">
        <v>0</v>
      </c>
      <c r="U230" s="7">
        <v>0</v>
      </c>
      <c r="V230" s="7">
        <v>0</v>
      </c>
      <c r="W230" s="7">
        <v>0</v>
      </c>
      <c r="X230" s="6">
        <v>0</v>
      </c>
      <c r="Y230" s="5">
        <v>558036</v>
      </c>
      <c r="Z230" s="4">
        <v>0</v>
      </c>
      <c r="AA230" s="123">
        <v>838428.23300000001</v>
      </c>
      <c r="AB230" s="124">
        <v>0</v>
      </c>
      <c r="AC230" s="115">
        <v>0</v>
      </c>
      <c r="AD230" s="125">
        <v>558036.01</v>
      </c>
      <c r="AE230" s="84"/>
      <c r="AF230" s="84"/>
      <c r="AG230" s="84"/>
      <c r="AH230" s="48">
        <f t="shared" si="9"/>
        <v>66.557397286500958</v>
      </c>
      <c r="AI230" s="138">
        <v>719515.92099999997</v>
      </c>
      <c r="AJ230" s="75">
        <f t="shared" si="10"/>
        <v>-161479.91099999996</v>
      </c>
      <c r="AK230" s="78">
        <f t="shared" si="11"/>
        <v>-22.442854464647766</v>
      </c>
    </row>
    <row r="231" spans="1:37" ht="12.75" customHeight="1">
      <c r="A231" s="1"/>
      <c r="B231" s="1"/>
      <c r="C231" s="1"/>
      <c r="D231" s="1"/>
      <c r="E231" s="1"/>
      <c r="F231" s="1"/>
      <c r="G231" s="1"/>
      <c r="H231" s="1"/>
      <c r="I231" s="1"/>
      <c r="J231" s="1"/>
      <c r="K231" s="1"/>
      <c r="L231" s="1"/>
      <c r="M231" s="1"/>
      <c r="N231" s="1"/>
      <c r="O231" s="1"/>
      <c r="P231" s="1"/>
      <c r="Q231" s="1"/>
      <c r="R231" s="135"/>
      <c r="S231" s="1"/>
      <c r="T231" s="1"/>
      <c r="U231" s="1"/>
      <c r="V231" s="1"/>
      <c r="W231" s="1"/>
      <c r="X231" s="1"/>
      <c r="Y231" s="1"/>
      <c r="Z231" s="1"/>
      <c r="AA231" s="83"/>
      <c r="AB231" s="83"/>
      <c r="AC231" s="49"/>
      <c r="AD231" s="83"/>
      <c r="AE231" s="84"/>
      <c r="AF231" s="84"/>
      <c r="AG231" s="84"/>
      <c r="AH231" s="83"/>
    </row>
    <row r="232" spans="1:37" ht="12.75" customHeight="1">
      <c r="A232" s="1"/>
      <c r="B232" s="1"/>
      <c r="C232" s="2" t="s">
        <v>2</v>
      </c>
      <c r="D232" s="1"/>
      <c r="E232" s="1"/>
      <c r="F232" s="1"/>
      <c r="G232" s="1"/>
      <c r="H232" s="1"/>
      <c r="I232" s="1"/>
      <c r="J232" s="1"/>
      <c r="K232" s="1"/>
      <c r="L232" s="1"/>
      <c r="M232" s="3"/>
      <c r="N232" s="2" t="s">
        <v>1</v>
      </c>
      <c r="O232" s="3"/>
      <c r="P232" s="3"/>
      <c r="Q232" s="3"/>
      <c r="R232" s="136"/>
      <c r="S232" s="3"/>
      <c r="T232" s="3"/>
      <c r="U232" s="3"/>
      <c r="V232" s="3"/>
      <c r="W232" s="3"/>
      <c r="X232" s="1"/>
      <c r="Y232" s="1"/>
      <c r="Z232" s="1"/>
      <c r="AA232" s="83"/>
      <c r="AB232" s="83"/>
      <c r="AC232" s="49"/>
      <c r="AD232" s="83"/>
      <c r="AE232" s="84"/>
      <c r="AF232" s="84"/>
      <c r="AG232" s="84"/>
      <c r="AH232" s="83"/>
    </row>
    <row r="233" spans="1:37" ht="12" customHeight="1">
      <c r="A233" s="1"/>
      <c r="B233" s="1"/>
      <c r="C233" s="2" t="s">
        <v>0</v>
      </c>
      <c r="D233" s="1"/>
      <c r="E233" s="1"/>
      <c r="F233" s="1"/>
      <c r="G233" s="1"/>
      <c r="H233" s="1"/>
      <c r="I233" s="1"/>
      <c r="J233" s="1"/>
      <c r="K233" s="1"/>
      <c r="L233" s="1"/>
      <c r="M233" s="1"/>
      <c r="N233" s="1"/>
      <c r="O233" s="1"/>
      <c r="P233" s="1"/>
      <c r="Q233" s="1"/>
      <c r="R233" s="135"/>
      <c r="S233" s="1"/>
      <c r="T233" s="1"/>
      <c r="U233" s="1"/>
      <c r="V233" s="1"/>
      <c r="W233" s="1"/>
      <c r="X233" s="1"/>
      <c r="Y233" s="1"/>
      <c r="Z233" s="1"/>
      <c r="AA233" s="83"/>
      <c r="AB233" s="83"/>
      <c r="AC233" s="83"/>
      <c r="AD233" s="83"/>
      <c r="AE233" s="84"/>
      <c r="AF233" s="84"/>
      <c r="AG233" s="84"/>
      <c r="AH233" s="83"/>
    </row>
  </sheetData>
  <mergeCells count="888">
    <mergeCell ref="AH7:AH8"/>
    <mergeCell ref="AD7:AD8"/>
    <mergeCell ref="Z7:Z8"/>
    <mergeCell ref="C9:M9"/>
    <mergeCell ref="C5:AC5"/>
    <mergeCell ref="Q7:Q8"/>
    <mergeCell ref="R7:R8"/>
    <mergeCell ref="C7:M8"/>
    <mergeCell ref="AJ7:AK7"/>
    <mergeCell ref="AI7:AI8"/>
    <mergeCell ref="C230:R230"/>
    <mergeCell ref="B10:P10"/>
    <mergeCell ref="S10:W10"/>
    <mergeCell ref="AB10:AC10"/>
    <mergeCell ref="AE10:AG10"/>
    <mergeCell ref="B17:P17"/>
    <mergeCell ref="S17:W17"/>
    <mergeCell ref="AB17:AC17"/>
    <mergeCell ref="AE17:AG17"/>
    <mergeCell ref="B92:P92"/>
    <mergeCell ref="S92:W92"/>
    <mergeCell ref="AB92:AC92"/>
    <mergeCell ref="AE92:AG92"/>
    <mergeCell ref="B109:P109"/>
    <mergeCell ref="S109:W109"/>
    <mergeCell ref="AB109:AC109"/>
    <mergeCell ref="AE109:AG109"/>
    <mergeCell ref="B98:P98"/>
    <mergeCell ref="S98:W98"/>
    <mergeCell ref="AB98:AC98"/>
    <mergeCell ref="B122:P122"/>
    <mergeCell ref="S122:W122"/>
    <mergeCell ref="AB122:AC122"/>
    <mergeCell ref="AE122:AG122"/>
    <mergeCell ref="B125:P125"/>
    <mergeCell ref="S125:W125"/>
    <mergeCell ref="AB125:AC125"/>
    <mergeCell ref="AE125:AG125"/>
    <mergeCell ref="B123:P123"/>
    <mergeCell ref="S123:W123"/>
    <mergeCell ref="B180:P180"/>
    <mergeCell ref="S180:W180"/>
    <mergeCell ref="AB180:AC180"/>
    <mergeCell ref="AE180:AG180"/>
    <mergeCell ref="B126:P126"/>
    <mergeCell ref="S126:W126"/>
    <mergeCell ref="AB126:AC126"/>
    <mergeCell ref="AE126:AG126"/>
    <mergeCell ref="B144:P144"/>
    <mergeCell ref="S144:W144"/>
    <mergeCell ref="AB144:AC144"/>
    <mergeCell ref="AE144:AG144"/>
    <mergeCell ref="B132:P132"/>
    <mergeCell ref="S132:W132"/>
    <mergeCell ref="B127:P127"/>
    <mergeCell ref="S127:W127"/>
    <mergeCell ref="AB127:AC127"/>
    <mergeCell ref="AE127:AG127"/>
    <mergeCell ref="B204:P204"/>
    <mergeCell ref="S204:W204"/>
    <mergeCell ref="AB204:AC204"/>
    <mergeCell ref="AE204:AG204"/>
    <mergeCell ref="B181:P181"/>
    <mergeCell ref="S181:W181"/>
    <mergeCell ref="B210:P210"/>
    <mergeCell ref="S210:W210"/>
    <mergeCell ref="AB210:AC210"/>
    <mergeCell ref="AE210:AG210"/>
    <mergeCell ref="AB181:AC181"/>
    <mergeCell ref="AE181:AG181"/>
    <mergeCell ref="B187:P187"/>
    <mergeCell ref="S187:W187"/>
    <mergeCell ref="AB187:AC187"/>
    <mergeCell ref="AE187:AG187"/>
    <mergeCell ref="B182:P182"/>
    <mergeCell ref="S182:W182"/>
    <mergeCell ref="AB182:AC182"/>
    <mergeCell ref="AE182:AG182"/>
    <mergeCell ref="B195:P195"/>
    <mergeCell ref="S195:W195"/>
    <mergeCell ref="AB195:AC195"/>
    <mergeCell ref="AE195:AG195"/>
    <mergeCell ref="AB73:AC73"/>
    <mergeCell ref="AE73:AG73"/>
    <mergeCell ref="B11:P11"/>
    <mergeCell ref="S11:W11"/>
    <mergeCell ref="AB11:AC11"/>
    <mergeCell ref="AE11:AG11"/>
    <mergeCell ref="B14:P14"/>
    <mergeCell ref="S14:W14"/>
    <mergeCell ref="B18:P18"/>
    <mergeCell ref="S18:W18"/>
    <mergeCell ref="AB18:AC18"/>
    <mergeCell ref="AE18:AG18"/>
    <mergeCell ref="AB15:AC15"/>
    <mergeCell ref="AE15:AG15"/>
    <mergeCell ref="B13:P13"/>
    <mergeCell ref="S13:W13"/>
    <mergeCell ref="AB13:AC13"/>
    <mergeCell ref="AE13:AG13"/>
    <mergeCell ref="B16:P16"/>
    <mergeCell ref="S16:W16"/>
    <mergeCell ref="AB16:AC16"/>
    <mergeCell ref="AE16:AG16"/>
    <mergeCell ref="B83:P83"/>
    <mergeCell ref="S83:W83"/>
    <mergeCell ref="AB83:AC83"/>
    <mergeCell ref="AE83:AG83"/>
    <mergeCell ref="B68:P68"/>
    <mergeCell ref="S68:W68"/>
    <mergeCell ref="AB68:AC68"/>
    <mergeCell ref="AE68:AG68"/>
    <mergeCell ref="B74:P74"/>
    <mergeCell ref="S74:W74"/>
    <mergeCell ref="AB74:AC74"/>
    <mergeCell ref="AE74:AG74"/>
    <mergeCell ref="B69:P69"/>
    <mergeCell ref="S69:W69"/>
    <mergeCell ref="B71:P71"/>
    <mergeCell ref="S71:W71"/>
    <mergeCell ref="AB71:AC71"/>
    <mergeCell ref="AE71:AG71"/>
    <mergeCell ref="B72:P72"/>
    <mergeCell ref="S72:W72"/>
    <mergeCell ref="AB72:AC72"/>
    <mergeCell ref="AE72:AG72"/>
    <mergeCell ref="B73:P73"/>
    <mergeCell ref="S73:W73"/>
    <mergeCell ref="B75:P75"/>
    <mergeCell ref="S75:W75"/>
    <mergeCell ref="AB75:AC75"/>
    <mergeCell ref="AE75:AG75"/>
    <mergeCell ref="B101:P101"/>
    <mergeCell ref="S101:W101"/>
    <mergeCell ref="AB101:AC101"/>
    <mergeCell ref="AE101:AG101"/>
    <mergeCell ref="B105:P105"/>
    <mergeCell ref="S105:W105"/>
    <mergeCell ref="AB105:AC105"/>
    <mergeCell ref="AE105:AG105"/>
    <mergeCell ref="B102:P102"/>
    <mergeCell ref="S102:W102"/>
    <mergeCell ref="AB102:AC102"/>
    <mergeCell ref="AE102:AG102"/>
    <mergeCell ref="B81:P81"/>
    <mergeCell ref="S81:W81"/>
    <mergeCell ref="AB81:AC81"/>
    <mergeCell ref="AE81:AG81"/>
    <mergeCell ref="B93:P93"/>
    <mergeCell ref="S93:W93"/>
    <mergeCell ref="AB93:AC93"/>
    <mergeCell ref="AE93:AG93"/>
    <mergeCell ref="B12:P12"/>
    <mergeCell ref="S12:W12"/>
    <mergeCell ref="AB12:AC12"/>
    <mergeCell ref="AE12:AG12"/>
    <mergeCell ref="B15:P15"/>
    <mergeCell ref="S15:W15"/>
    <mergeCell ref="AB14:AC14"/>
    <mergeCell ref="AE14:AG14"/>
    <mergeCell ref="B19:P19"/>
    <mergeCell ref="S19:W19"/>
    <mergeCell ref="AB19:AC19"/>
    <mergeCell ref="AE19:AG19"/>
    <mergeCell ref="B96:P96"/>
    <mergeCell ref="S96:W96"/>
    <mergeCell ref="AB96:AC96"/>
    <mergeCell ref="AE96:AG96"/>
    <mergeCell ref="B97:P97"/>
    <mergeCell ref="S97:W97"/>
    <mergeCell ref="AB97:AC97"/>
    <mergeCell ref="AE97:AG97"/>
    <mergeCell ref="B78:P78"/>
    <mergeCell ref="S78:W78"/>
    <mergeCell ref="AB78:AC78"/>
    <mergeCell ref="AE78:AG78"/>
    <mergeCell ref="B82:P82"/>
    <mergeCell ref="S82:W82"/>
    <mergeCell ref="AB82:AC82"/>
    <mergeCell ref="AE82:AG82"/>
    <mergeCell ref="B79:P79"/>
    <mergeCell ref="S79:W79"/>
    <mergeCell ref="B80:P80"/>
    <mergeCell ref="S80:W80"/>
    <mergeCell ref="AB80:AC80"/>
    <mergeCell ref="AE80:AG80"/>
    <mergeCell ref="B85:P85"/>
    <mergeCell ref="S85:W85"/>
    <mergeCell ref="B106:P106"/>
    <mergeCell ref="S106:W106"/>
    <mergeCell ref="AB106:AC106"/>
    <mergeCell ref="AE106:AG106"/>
    <mergeCell ref="B103:P103"/>
    <mergeCell ref="S103:W103"/>
    <mergeCell ref="AB103:AC103"/>
    <mergeCell ref="AB120:AC120"/>
    <mergeCell ref="AE120:AG120"/>
    <mergeCell ref="B118:P118"/>
    <mergeCell ref="S118:W118"/>
    <mergeCell ref="B110:P110"/>
    <mergeCell ref="S110:W110"/>
    <mergeCell ref="AB110:AC110"/>
    <mergeCell ref="AE110:AG110"/>
    <mergeCell ref="B113:P113"/>
    <mergeCell ref="S113:W113"/>
    <mergeCell ref="B117:P117"/>
    <mergeCell ref="S117:W117"/>
    <mergeCell ref="AB117:AC117"/>
    <mergeCell ref="AE117:AG117"/>
    <mergeCell ref="B120:P120"/>
    <mergeCell ref="S120:W120"/>
    <mergeCell ref="B107:P107"/>
    <mergeCell ref="B137:P137"/>
    <mergeCell ref="S137:W137"/>
    <mergeCell ref="AB137:AC137"/>
    <mergeCell ref="AE137:AG137"/>
    <mergeCell ref="B140:P140"/>
    <mergeCell ref="S140:W140"/>
    <mergeCell ref="AB140:AC140"/>
    <mergeCell ref="AE140:AG140"/>
    <mergeCell ref="B138:P138"/>
    <mergeCell ref="S138:W138"/>
    <mergeCell ref="AB138:AC138"/>
    <mergeCell ref="AE138:AG138"/>
    <mergeCell ref="B139:P139"/>
    <mergeCell ref="S139:W139"/>
    <mergeCell ref="AB139:AC139"/>
    <mergeCell ref="AE139:AG139"/>
    <mergeCell ref="B145:P145"/>
    <mergeCell ref="S145:W145"/>
    <mergeCell ref="AB145:AC145"/>
    <mergeCell ref="AE145:AG145"/>
    <mergeCell ref="B148:P148"/>
    <mergeCell ref="S148:W148"/>
    <mergeCell ref="AB148:AC148"/>
    <mergeCell ref="AE148:AG148"/>
    <mergeCell ref="B146:P146"/>
    <mergeCell ref="S146:W146"/>
    <mergeCell ref="AB146:AC146"/>
    <mergeCell ref="AE146:AG146"/>
    <mergeCell ref="B147:P147"/>
    <mergeCell ref="S147:W147"/>
    <mergeCell ref="AB147:AC147"/>
    <mergeCell ref="AE147:AG147"/>
    <mergeCell ref="B159:P159"/>
    <mergeCell ref="S159:W159"/>
    <mergeCell ref="AB159:AC159"/>
    <mergeCell ref="AE159:AG159"/>
    <mergeCell ref="B149:P149"/>
    <mergeCell ref="S149:W149"/>
    <mergeCell ref="B162:P162"/>
    <mergeCell ref="S162:W162"/>
    <mergeCell ref="AB162:AC162"/>
    <mergeCell ref="AE162:AG162"/>
    <mergeCell ref="AB149:AC149"/>
    <mergeCell ref="AE149:AG149"/>
    <mergeCell ref="B150:P150"/>
    <mergeCell ref="S150:W150"/>
    <mergeCell ref="AB150:AC150"/>
    <mergeCell ref="AE150:AG150"/>
    <mergeCell ref="B151:P151"/>
    <mergeCell ref="S151:W151"/>
    <mergeCell ref="AB151:AC151"/>
    <mergeCell ref="AE151:AG151"/>
    <mergeCell ref="B152:P152"/>
    <mergeCell ref="S152:W152"/>
    <mergeCell ref="AB152:AC152"/>
    <mergeCell ref="AE152:AG152"/>
    <mergeCell ref="B167:P167"/>
    <mergeCell ref="S167:W167"/>
    <mergeCell ref="AB167:AC167"/>
    <mergeCell ref="AE167:AG167"/>
    <mergeCell ref="B163:P163"/>
    <mergeCell ref="S163:W163"/>
    <mergeCell ref="B188:P188"/>
    <mergeCell ref="S188:W188"/>
    <mergeCell ref="AB188:AC188"/>
    <mergeCell ref="AE188:AG188"/>
    <mergeCell ref="B164:P164"/>
    <mergeCell ref="S164:W164"/>
    <mergeCell ref="AB164:AC164"/>
    <mergeCell ref="AE164:AG164"/>
    <mergeCell ref="B165:P165"/>
    <mergeCell ref="S165:W165"/>
    <mergeCell ref="AB165:AC165"/>
    <mergeCell ref="AE165:AG165"/>
    <mergeCell ref="B166:P166"/>
    <mergeCell ref="S166:W166"/>
    <mergeCell ref="AB166:AC166"/>
    <mergeCell ref="AE166:AG166"/>
    <mergeCell ref="B168:P168"/>
    <mergeCell ref="S168:W168"/>
    <mergeCell ref="B196:P196"/>
    <mergeCell ref="S196:W196"/>
    <mergeCell ref="AB196:AC196"/>
    <mergeCell ref="AE196:AG196"/>
    <mergeCell ref="AB193:AC193"/>
    <mergeCell ref="AE193:AG193"/>
    <mergeCell ref="B194:P194"/>
    <mergeCell ref="S194:W194"/>
    <mergeCell ref="AB194:AC194"/>
    <mergeCell ref="AE194:AG194"/>
    <mergeCell ref="B193:P193"/>
    <mergeCell ref="S193:W193"/>
    <mergeCell ref="B199:P199"/>
    <mergeCell ref="S199:W199"/>
    <mergeCell ref="AB199:AC199"/>
    <mergeCell ref="AE199:AG199"/>
    <mergeCell ref="B197:P197"/>
    <mergeCell ref="S197:W197"/>
    <mergeCell ref="AB205:AC205"/>
    <mergeCell ref="AE205:AG205"/>
    <mergeCell ref="B207:P207"/>
    <mergeCell ref="S207:W207"/>
    <mergeCell ref="AB207:AC207"/>
    <mergeCell ref="AE207:AG207"/>
    <mergeCell ref="AB197:AC197"/>
    <mergeCell ref="AE197:AG197"/>
    <mergeCell ref="B200:P200"/>
    <mergeCell ref="S200:W200"/>
    <mergeCell ref="AB200:AC200"/>
    <mergeCell ref="AE200:AG200"/>
    <mergeCell ref="B198:P198"/>
    <mergeCell ref="S198:W198"/>
    <mergeCell ref="AB198:AC198"/>
    <mergeCell ref="AE198:AG198"/>
    <mergeCell ref="B201:P201"/>
    <mergeCell ref="S201:W201"/>
    <mergeCell ref="AB20:AC20"/>
    <mergeCell ref="AE20:AG20"/>
    <mergeCell ref="B21:P21"/>
    <mergeCell ref="S21:W21"/>
    <mergeCell ref="AB21:AC21"/>
    <mergeCell ref="AE21:AG21"/>
    <mergeCell ref="B22:P22"/>
    <mergeCell ref="S22:W22"/>
    <mergeCell ref="AB22:AC22"/>
    <mergeCell ref="AE22:AG22"/>
    <mergeCell ref="B20:P20"/>
    <mergeCell ref="S20:W20"/>
    <mergeCell ref="B23:P23"/>
    <mergeCell ref="S23:W23"/>
    <mergeCell ref="AB23:AC23"/>
    <mergeCell ref="AE23:AG23"/>
    <mergeCell ref="B24:P24"/>
    <mergeCell ref="S24:W24"/>
    <mergeCell ref="AB24:AC24"/>
    <mergeCell ref="AE24:AG24"/>
    <mergeCell ref="B25:P25"/>
    <mergeCell ref="S25:W25"/>
    <mergeCell ref="AB25:AC25"/>
    <mergeCell ref="AE25:AG25"/>
    <mergeCell ref="B26:P26"/>
    <mergeCell ref="S26:W26"/>
    <mergeCell ref="AB26:AC26"/>
    <mergeCell ref="AE26:AG26"/>
    <mergeCell ref="B27:P27"/>
    <mergeCell ref="S27:W27"/>
    <mergeCell ref="AB27:AC27"/>
    <mergeCell ref="AE27:AG27"/>
    <mergeCell ref="B28:P28"/>
    <mergeCell ref="S28:W28"/>
    <mergeCell ref="AB28:AC28"/>
    <mergeCell ref="AE28:AG28"/>
    <mergeCell ref="B29:P29"/>
    <mergeCell ref="S29:W29"/>
    <mergeCell ref="AB29:AC29"/>
    <mergeCell ref="AE29:AG29"/>
    <mergeCell ref="B30:P30"/>
    <mergeCell ref="S30:W30"/>
    <mergeCell ref="AB30:AC30"/>
    <mergeCell ref="AE30:AG30"/>
    <mergeCell ref="B31:P31"/>
    <mergeCell ref="S31:W31"/>
    <mergeCell ref="AB31:AC31"/>
    <mergeCell ref="AE31:AG31"/>
    <mergeCell ref="B32:P32"/>
    <mergeCell ref="S32:W32"/>
    <mergeCell ref="AB32:AC32"/>
    <mergeCell ref="AE32:AG32"/>
    <mergeCell ref="B33:P33"/>
    <mergeCell ref="S33:W33"/>
    <mergeCell ref="AB33:AC33"/>
    <mergeCell ref="AE33:AG33"/>
    <mergeCell ref="B34:P34"/>
    <mergeCell ref="S34:W34"/>
    <mergeCell ref="AB34:AC34"/>
    <mergeCell ref="AE34:AG34"/>
    <mergeCell ref="B35:P35"/>
    <mergeCell ref="S35:W35"/>
    <mergeCell ref="AB35:AC35"/>
    <mergeCell ref="AE35:AG35"/>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1:P41"/>
    <mergeCell ref="S41:W41"/>
    <mergeCell ref="AB41:AC41"/>
    <mergeCell ref="AE41:AG41"/>
    <mergeCell ref="B40:P40"/>
    <mergeCell ref="S40:W40"/>
    <mergeCell ref="AB40:AC40"/>
    <mergeCell ref="AE40:AG40"/>
    <mergeCell ref="B42:P42"/>
    <mergeCell ref="S42:W42"/>
    <mergeCell ref="AB42:AC42"/>
    <mergeCell ref="AE42:AG42"/>
    <mergeCell ref="B43:P43"/>
    <mergeCell ref="S43:W43"/>
    <mergeCell ref="AB43:AC43"/>
    <mergeCell ref="AE43:AG43"/>
    <mergeCell ref="B44:P44"/>
    <mergeCell ref="S44:W44"/>
    <mergeCell ref="AB44:AC44"/>
    <mergeCell ref="AE44:AG44"/>
    <mergeCell ref="B45:P45"/>
    <mergeCell ref="S45:W45"/>
    <mergeCell ref="AB45:AC45"/>
    <mergeCell ref="AE45:AG45"/>
    <mergeCell ref="B46:P46"/>
    <mergeCell ref="S46:W46"/>
    <mergeCell ref="AB46:AC46"/>
    <mergeCell ref="AE46:AG46"/>
    <mergeCell ref="B47:P47"/>
    <mergeCell ref="S47:W47"/>
    <mergeCell ref="AB47:AC47"/>
    <mergeCell ref="AE47:AG47"/>
    <mergeCell ref="B48:P48"/>
    <mergeCell ref="S48:W48"/>
    <mergeCell ref="AB48:AC48"/>
    <mergeCell ref="AE48:AG48"/>
    <mergeCell ref="B49:P49"/>
    <mergeCell ref="S49:W49"/>
    <mergeCell ref="AB49:AC49"/>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70:P70"/>
    <mergeCell ref="S70:W70"/>
    <mergeCell ref="AB70:AC70"/>
    <mergeCell ref="AE70:AG70"/>
    <mergeCell ref="AB69:AC69"/>
    <mergeCell ref="AE69:AG69"/>
    <mergeCell ref="B76:P76"/>
    <mergeCell ref="S76:W76"/>
    <mergeCell ref="AB76:AC76"/>
    <mergeCell ref="AE76:AG76"/>
    <mergeCell ref="B77:P77"/>
    <mergeCell ref="S77:W77"/>
    <mergeCell ref="AB77:AC77"/>
    <mergeCell ref="AE77:AG77"/>
    <mergeCell ref="AB79:AC79"/>
    <mergeCell ref="AE79:AG79"/>
    <mergeCell ref="B84:P84"/>
    <mergeCell ref="S84:W84"/>
    <mergeCell ref="AB84:AC84"/>
    <mergeCell ref="AE84:AG84"/>
    <mergeCell ref="B88:P88"/>
    <mergeCell ref="S88:W88"/>
    <mergeCell ref="AB88:AC88"/>
    <mergeCell ref="AE88:AG88"/>
    <mergeCell ref="B89:P89"/>
    <mergeCell ref="S89:W89"/>
    <mergeCell ref="AB89:AC89"/>
    <mergeCell ref="AE89:AG89"/>
    <mergeCell ref="AB85:AC85"/>
    <mergeCell ref="AE85:AG85"/>
    <mergeCell ref="B87:P87"/>
    <mergeCell ref="S87:W87"/>
    <mergeCell ref="AB87:AC87"/>
    <mergeCell ref="AE87:AG87"/>
    <mergeCell ref="B86:P86"/>
    <mergeCell ref="S86:W86"/>
    <mergeCell ref="AB86:AC86"/>
    <mergeCell ref="AE86:AG86"/>
    <mergeCell ref="B90:P90"/>
    <mergeCell ref="S90:W90"/>
    <mergeCell ref="AB90:AC90"/>
    <mergeCell ref="AE90:AG90"/>
    <mergeCell ref="B91:P91"/>
    <mergeCell ref="S91:W91"/>
    <mergeCell ref="AB91:AC91"/>
    <mergeCell ref="AE91:AG91"/>
    <mergeCell ref="AB95:AC95"/>
    <mergeCell ref="AE95:AG95"/>
    <mergeCell ref="B94:P94"/>
    <mergeCell ref="S94:W94"/>
    <mergeCell ref="AB94:AC94"/>
    <mergeCell ref="AE94:AG94"/>
    <mergeCell ref="B95:P95"/>
    <mergeCell ref="S95:W95"/>
    <mergeCell ref="B100:P100"/>
    <mergeCell ref="S100:W100"/>
    <mergeCell ref="AB100:AC100"/>
    <mergeCell ref="AE100:AG100"/>
    <mergeCell ref="AE98:AG98"/>
    <mergeCell ref="AE103:AG103"/>
    <mergeCell ref="B104:P104"/>
    <mergeCell ref="S104:W104"/>
    <mergeCell ref="AB104:AC104"/>
    <mergeCell ref="AE104:AG104"/>
    <mergeCell ref="B99:P99"/>
    <mergeCell ref="S99:W99"/>
    <mergeCell ref="AB99:AC99"/>
    <mergeCell ref="AE99:AG99"/>
    <mergeCell ref="S107:W107"/>
    <mergeCell ref="AB107:AC107"/>
    <mergeCell ref="AE107:AG107"/>
    <mergeCell ref="B108:P108"/>
    <mergeCell ref="S108:W108"/>
    <mergeCell ref="AB108:AC108"/>
    <mergeCell ref="AE108:AG108"/>
    <mergeCell ref="B111:P111"/>
    <mergeCell ref="S111:W111"/>
    <mergeCell ref="AB111:AC111"/>
    <mergeCell ref="AE111:AG111"/>
    <mergeCell ref="AB112:AC112"/>
    <mergeCell ref="AE112:AG112"/>
    <mergeCell ref="B114:P114"/>
    <mergeCell ref="S114:W114"/>
    <mergeCell ref="AB114:AC114"/>
    <mergeCell ref="AE114:AG114"/>
    <mergeCell ref="AB113:AC113"/>
    <mergeCell ref="AE113:AG113"/>
    <mergeCell ref="B112:P112"/>
    <mergeCell ref="S112:W112"/>
    <mergeCell ref="B115:P115"/>
    <mergeCell ref="S115:W115"/>
    <mergeCell ref="AB115:AC115"/>
    <mergeCell ref="AE115:AG115"/>
    <mergeCell ref="B116:P116"/>
    <mergeCell ref="S116:W116"/>
    <mergeCell ref="AB116:AC116"/>
    <mergeCell ref="AE116:AG116"/>
    <mergeCell ref="AB118:AC118"/>
    <mergeCell ref="AE118:AG118"/>
    <mergeCell ref="B119:P119"/>
    <mergeCell ref="S119:W119"/>
    <mergeCell ref="AB119:AC119"/>
    <mergeCell ref="AE119:AG119"/>
    <mergeCell ref="B121:P121"/>
    <mergeCell ref="S121:W121"/>
    <mergeCell ref="AB121:AC121"/>
    <mergeCell ref="AE121:AG121"/>
    <mergeCell ref="B124:P124"/>
    <mergeCell ref="S124:W124"/>
    <mergeCell ref="AB124:AC124"/>
    <mergeCell ref="AE124:AG124"/>
    <mergeCell ref="AB123:AC123"/>
    <mergeCell ref="AE123:AG123"/>
    <mergeCell ref="B128:P128"/>
    <mergeCell ref="S128:W128"/>
    <mergeCell ref="AB128:AC128"/>
    <mergeCell ref="AE128:AG128"/>
    <mergeCell ref="B129:P129"/>
    <mergeCell ref="S129:W129"/>
    <mergeCell ref="AB129:AC129"/>
    <mergeCell ref="AE129:AG129"/>
    <mergeCell ref="B130:P130"/>
    <mergeCell ref="S130:W130"/>
    <mergeCell ref="AB130:AC130"/>
    <mergeCell ref="AE130:AG130"/>
    <mergeCell ref="B131:P131"/>
    <mergeCell ref="S131:W131"/>
    <mergeCell ref="AB131:AC131"/>
    <mergeCell ref="AE131:AG131"/>
    <mergeCell ref="B134:P134"/>
    <mergeCell ref="S134:W134"/>
    <mergeCell ref="AB134:AC134"/>
    <mergeCell ref="AE134:AG134"/>
    <mergeCell ref="B136:P136"/>
    <mergeCell ref="S136:W136"/>
    <mergeCell ref="AB136:AC136"/>
    <mergeCell ref="AE136:AG136"/>
    <mergeCell ref="AB132:AC132"/>
    <mergeCell ref="AE132:AG132"/>
    <mergeCell ref="B135:P135"/>
    <mergeCell ref="S135:W135"/>
    <mergeCell ref="AB135:AC135"/>
    <mergeCell ref="AE135:AG135"/>
    <mergeCell ref="B133:P133"/>
    <mergeCell ref="S133:W133"/>
    <mergeCell ref="AB133:AC133"/>
    <mergeCell ref="AE133:AG133"/>
    <mergeCell ref="B141:P141"/>
    <mergeCell ref="S141:W141"/>
    <mergeCell ref="AB141:AC141"/>
    <mergeCell ref="AE141:AG141"/>
    <mergeCell ref="B143:P143"/>
    <mergeCell ref="S143:W143"/>
    <mergeCell ref="AB143:AC143"/>
    <mergeCell ref="AE143:AG143"/>
    <mergeCell ref="B142:P142"/>
    <mergeCell ref="S142:W142"/>
    <mergeCell ref="AB142:AC142"/>
    <mergeCell ref="AE142:AG142"/>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60:P160"/>
    <mergeCell ref="S160:W160"/>
    <mergeCell ref="AB160:AC160"/>
    <mergeCell ref="AE160:AG160"/>
    <mergeCell ref="B161:P161"/>
    <mergeCell ref="S161:W161"/>
    <mergeCell ref="AB161:AC161"/>
    <mergeCell ref="AE161:AG161"/>
    <mergeCell ref="AB163:AC163"/>
    <mergeCell ref="AE163:AG163"/>
    <mergeCell ref="AB168:AC168"/>
    <mergeCell ref="AE168:AG168"/>
    <mergeCell ref="B169:P169"/>
    <mergeCell ref="S169:W169"/>
    <mergeCell ref="AB169:AC169"/>
    <mergeCell ref="AE169:AG169"/>
    <mergeCell ref="B170:P170"/>
    <mergeCell ref="S170:W170"/>
    <mergeCell ref="AB170:AC170"/>
    <mergeCell ref="AE170:AG170"/>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78:P178"/>
    <mergeCell ref="S178:W178"/>
    <mergeCell ref="AB178:AC178"/>
    <mergeCell ref="AE178:AG178"/>
    <mergeCell ref="B179:P179"/>
    <mergeCell ref="S179:W179"/>
    <mergeCell ref="AB179:AC179"/>
    <mergeCell ref="AE179:AG179"/>
    <mergeCell ref="B183:P183"/>
    <mergeCell ref="S183:W183"/>
    <mergeCell ref="AB183:AC183"/>
    <mergeCell ref="AE183:AG183"/>
    <mergeCell ref="B184:P184"/>
    <mergeCell ref="S184:W184"/>
    <mergeCell ref="AB184:AC184"/>
    <mergeCell ref="AE184:AG184"/>
    <mergeCell ref="B185:P185"/>
    <mergeCell ref="S185:W185"/>
    <mergeCell ref="AB185:AC185"/>
    <mergeCell ref="AE185:AG185"/>
    <mergeCell ref="B186:P186"/>
    <mergeCell ref="S186:W186"/>
    <mergeCell ref="AB186:AC186"/>
    <mergeCell ref="AE186:AG186"/>
    <mergeCell ref="AB189:AC189"/>
    <mergeCell ref="AE189:AG189"/>
    <mergeCell ref="B192:P192"/>
    <mergeCell ref="S192:W192"/>
    <mergeCell ref="AB192:AC192"/>
    <mergeCell ref="AE192:AG192"/>
    <mergeCell ref="B190:P190"/>
    <mergeCell ref="S190:W190"/>
    <mergeCell ref="AB190:AC190"/>
    <mergeCell ref="AE190:AG190"/>
    <mergeCell ref="B191:P191"/>
    <mergeCell ref="S191:W191"/>
    <mergeCell ref="AB191:AC191"/>
    <mergeCell ref="AE191:AG191"/>
    <mergeCell ref="B189:P189"/>
    <mergeCell ref="S189:W189"/>
    <mergeCell ref="AB201:AC201"/>
    <mergeCell ref="AE201:AG201"/>
    <mergeCell ref="B202:P202"/>
    <mergeCell ref="S202:W202"/>
    <mergeCell ref="AB202:AC202"/>
    <mergeCell ref="AE202:AG202"/>
    <mergeCell ref="B203:P203"/>
    <mergeCell ref="S203:W203"/>
    <mergeCell ref="AB203:AC203"/>
    <mergeCell ref="AE203:AG203"/>
    <mergeCell ref="B206:P206"/>
    <mergeCell ref="S206:W206"/>
    <mergeCell ref="AB206:AC206"/>
    <mergeCell ref="AE206:AG206"/>
    <mergeCell ref="B205:P205"/>
    <mergeCell ref="S205:W205"/>
    <mergeCell ref="B208:P208"/>
    <mergeCell ref="S208:W208"/>
    <mergeCell ref="AB208:AC208"/>
    <mergeCell ref="AE208:AG208"/>
    <mergeCell ref="B209:P209"/>
    <mergeCell ref="S209:W209"/>
    <mergeCell ref="AB209:AC209"/>
    <mergeCell ref="AE209:AG209"/>
    <mergeCell ref="B211:P211"/>
    <mergeCell ref="S211:W211"/>
    <mergeCell ref="AB211:AC211"/>
    <mergeCell ref="AE211:AG211"/>
    <mergeCell ref="B212:P212"/>
    <mergeCell ref="S212:W212"/>
    <mergeCell ref="AB212:AC212"/>
    <mergeCell ref="AE212:AG212"/>
    <mergeCell ref="B213:P213"/>
    <mergeCell ref="S213:W213"/>
    <mergeCell ref="AB213:AC213"/>
    <mergeCell ref="AE213:AG213"/>
    <mergeCell ref="B214:P214"/>
    <mergeCell ref="S214:W214"/>
    <mergeCell ref="AB214:AC214"/>
    <mergeCell ref="AE214:AG214"/>
    <mergeCell ref="B215:P215"/>
    <mergeCell ref="S215:W215"/>
    <mergeCell ref="AB215:AC215"/>
    <mergeCell ref="AE215:AG215"/>
    <mergeCell ref="B216:P216"/>
    <mergeCell ref="S216:W216"/>
    <mergeCell ref="AB216:AC216"/>
    <mergeCell ref="AE216:AG216"/>
    <mergeCell ref="B217:P217"/>
    <mergeCell ref="S217:W217"/>
    <mergeCell ref="AB217:AC217"/>
    <mergeCell ref="AE217:AG217"/>
    <mergeCell ref="B218:P218"/>
    <mergeCell ref="S218:W218"/>
    <mergeCell ref="AB218:AC218"/>
    <mergeCell ref="AE218:AG218"/>
    <mergeCell ref="AE223:AG223"/>
    <mergeCell ref="B224:P224"/>
    <mergeCell ref="S224:W224"/>
    <mergeCell ref="AB224:AC224"/>
    <mergeCell ref="AE224:AG224"/>
    <mergeCell ref="B219:P219"/>
    <mergeCell ref="S219:W219"/>
    <mergeCell ref="AB219:AC219"/>
    <mergeCell ref="AE219:AG219"/>
    <mergeCell ref="B220:P220"/>
    <mergeCell ref="S220:W220"/>
    <mergeCell ref="AB220:AC220"/>
    <mergeCell ref="AE220:AG220"/>
    <mergeCell ref="B221:P221"/>
    <mergeCell ref="S221:W221"/>
    <mergeCell ref="AB221:AC221"/>
    <mergeCell ref="AE221:AG221"/>
    <mergeCell ref="B228:P228"/>
    <mergeCell ref="S228:W228"/>
    <mergeCell ref="AB228:AC228"/>
    <mergeCell ref="AE228:AG228"/>
    <mergeCell ref="AA7:AC8"/>
    <mergeCell ref="B225:P225"/>
    <mergeCell ref="S225:W225"/>
    <mergeCell ref="AB225:AC225"/>
    <mergeCell ref="AE225:AG225"/>
    <mergeCell ref="B226:P226"/>
    <mergeCell ref="S226:W226"/>
    <mergeCell ref="AB226:AC226"/>
    <mergeCell ref="AE226:AG226"/>
    <mergeCell ref="B227:P227"/>
    <mergeCell ref="S227:W227"/>
    <mergeCell ref="AB227:AC227"/>
    <mergeCell ref="AE227:AG227"/>
    <mergeCell ref="B222:P222"/>
    <mergeCell ref="S222:W222"/>
    <mergeCell ref="AB222:AC222"/>
    <mergeCell ref="AE222:AG222"/>
    <mergeCell ref="B223:P223"/>
    <mergeCell ref="S223:W223"/>
    <mergeCell ref="AB223:AC223"/>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2024-11-11T13:05:40Z</dcterms:created>
  <dcterms:modified xsi:type="dcterms:W3CDTF">2024-11-11T13:55:07Z</dcterms:modified>
</cp:coreProperties>
</file>