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65" windowWidth="9720" windowHeight="7185" tabRatio="612" firstSheet="19" activeTab="19"/>
  </bookViews>
  <sheets>
    <sheet name="Город.посел." sheetId="8" state="hidden" r:id="rId1"/>
    <sheet name="Курортное" sheetId="3" state="hidden" r:id="rId2"/>
    <sheet name="Гирв." sheetId="4" state="hidden" r:id="rId3"/>
    <sheet name="Кедр." sheetId="5" state="hidden" r:id="rId4"/>
    <sheet name="Конч." sheetId="6" state="hidden" r:id="rId5"/>
    <sheet name="Кяпп." sheetId="7" state="hidden" r:id="rId6"/>
    <sheet name="Петр." sheetId="10" state="hidden" r:id="rId7"/>
    <sheet name="Новин." sheetId="9" state="hidden" r:id="rId8"/>
    <sheet name="Яниш." sheetId="11" state="hidden" r:id="rId9"/>
    <sheet name="ДДУ село" sheetId="12" state="hidden" r:id="rId10"/>
    <sheet name="Гирв СОШ" sheetId="13" state="hidden" r:id="rId11"/>
    <sheet name="ДДУ город" sheetId="15" state="hidden" r:id="rId12"/>
    <sheet name="Лицей" sheetId="16" state="hidden" r:id="rId13"/>
    <sheet name="ФОК" sheetId="17" state="hidden" r:id="rId14"/>
    <sheet name="Дет. дом" sheetId="26" state="hidden" r:id="rId15"/>
    <sheet name="ЦБС" sheetId="19" state="hidden" r:id="rId16"/>
    <sheet name="Информ.-метод центр" sheetId="29" state="hidden" r:id="rId17"/>
    <sheet name="Город. поселение" sheetId="23" state="hidden" r:id="rId18"/>
    <sheet name="Свод не удалять!" sheetId="24" state="hidden" r:id="rId19"/>
    <sheet name="приложение 13" sheetId="38" r:id="rId20"/>
    <sheet name="Целев. прогр." sheetId="27" state="hidden" r:id="rId21"/>
    <sheet name="Инвестиции" sheetId="25" state="hidden" r:id="rId22"/>
  </sheets>
  <definedNames>
    <definedName name="Z_518631E2_4EB0_11D9_BBD2_00304F169CFD_.wvu.Rows" localSheetId="21" hidden="1">Инвестиции!$13:$13,Инвестиции!$17:$17</definedName>
    <definedName name="Z_7C829716_2F07_46F0_AF1A_069E96C8B01D_.wvu.Rows" localSheetId="21" hidden="1">Инвестиции!$13:$13,Инвестиции!$17:$17</definedName>
    <definedName name="Z_7C829716_2F07_46F0_AF1A_069E96C8B01D_.wvu.Rows" localSheetId="15" hidden="1">ЦБС!$12:$45,ЦБС!$47:$47,ЦБС!$49:$70</definedName>
    <definedName name="Z_CCB89602_4EB0_11D9_AD0A_000AE6CB13C7_.wvu.Rows" localSheetId="4" hidden="1">Конч.!$12:$61</definedName>
    <definedName name="_xlnm.Print_Titles" localSheetId="19">'приложение 13'!$18:$20</definedName>
    <definedName name="_xlnm.Print_Area" localSheetId="19">'приложение 13'!$A$1:$J$86</definedName>
  </definedNames>
  <calcPr calcId="125725" iterate="1"/>
  <customWorkbookViews>
    <customWorkbookView name="user - Личное представление" guid="{7C829716-2F07-46F0-AF1A-069E96C8B01D}" autoUpdate="1" mergeInterval="5" personalView="1" maximized="1" windowWidth="1020" windowHeight="626" tabRatio="612" activeSheetId="1"/>
    <customWorkbookView name="Иванова - Личное представление" guid="{49CEDFE1-FD6F-11D6-9BA2-00104B65722B}" mergeInterval="0" personalView="1" maximized="1" windowWidth="1020" windowHeight="580" tabRatio="612" activeSheetId="3"/>
    <customWorkbookView name="Александр Николаев - Личное представление" guid="{1FC4EA20-F2EC-11D5-8878-444553540000}" autoUpdate="1" mergeInterval="5" personalView="1" includePrintSettings="0" includeHiddenRowCol="0" maximized="1" windowWidth="796" windowHeight="466" tabRatio="599" activeSheetId="1" showComments="commIndAndComment"/>
    <customWorkbookView name="FinProgram - Личное представление" guid="{5C03D8CA-2CAC-442E-A3C0-CF81AACC064D}" mergeInterval="0" personalView="1" includePrintSettings="0" includeHiddenRowCol="0" maximized="1" windowWidth="796" windowHeight="412" tabRatio="612" activeSheetId="20"/>
    <customWorkbookView name="горфинотдел - Личное представление" guid="{F4B85F82-F398-11D5-BA6C-00104B2A07C2}" mergeInterval="0" personalView="1" includePrintSettings="0" includeHiddenRowCol="0" maximized="1" windowWidth="796" windowHeight="438" tabRatio="601" activeSheetId="1" showComments="commIndAndComment"/>
    <customWorkbookView name="worker - Личное представление" guid="{75B94140-0850-11D7-946E-00AA00A03C4E}" mergeInterval="0" personalView="1" maximized="1" windowWidth="636" windowHeight="346" tabRatio="612" activeSheetId="12"/>
    <customWorkbookView name="Mashukova - Личное представление" guid="{518631E2-4EB0-11D9-BBD2-00304F169CFD}" mergeInterval="0" personalView="1" maximized="1" windowWidth="796" windowHeight="438" tabRatio="612" activeSheetId="15"/>
    <customWorkbookView name="Ivanova - Личное представление" guid="{AEDB4CA6-4888-11D9-A850-00104B65722B}" mergeInterval="0" personalView="1" maximized="1" windowWidth="1020" windowHeight="590" tabRatio="612" activeSheetId="2"/>
    <customWorkbookView name="* - Личное представление" guid="{7D5D7701-F2D9-11D5-A0C1-00C0DFF66A6A}" autoUpdate="1" mergeInterval="5" personalView="1" includePrintSettings="0" includeHiddenRowCol="0" maximized="1" windowWidth="1020" windowHeight="619" tabRatio="612" activeSheetId="2"/>
    <customWorkbookView name="Prusakova - Личное представление" guid="{CCB89602-4EB0-11D9-AD0A-000AE6CB13C7}" mergeInterval="0" personalView="1" maximized="1" windowWidth="796" windowHeight="438" tabRatio="612" activeSheetId="1"/>
  </customWorkbookViews>
</workbook>
</file>

<file path=xl/calcChain.xml><?xml version="1.0" encoding="utf-8"?>
<calcChain xmlns="http://schemas.openxmlformats.org/spreadsheetml/2006/main">
  <c r="K23" i="38"/>
  <c r="K24"/>
  <c r="K25"/>
  <c r="K26"/>
  <c r="K27"/>
  <c r="K28"/>
  <c r="K29"/>
  <c r="K30"/>
  <c r="K31"/>
  <c r="K33"/>
  <c r="K34"/>
  <c r="K35"/>
  <c r="K36"/>
  <c r="K37"/>
  <c r="K38"/>
  <c r="K39"/>
  <c r="K40"/>
  <c r="K42"/>
  <c r="K43"/>
  <c r="K44"/>
  <c r="K45"/>
  <c r="K46"/>
  <c r="K47"/>
  <c r="K48"/>
  <c r="K49"/>
  <c r="K50"/>
  <c r="K51"/>
  <c r="K52"/>
  <c r="K53"/>
  <c r="K54"/>
  <c r="K55"/>
  <c r="K56"/>
  <c r="K57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21"/>
  <c r="I59"/>
  <c r="I86"/>
  <c r="I50"/>
  <c r="I40"/>
  <c r="I33"/>
  <c r="I31"/>
  <c r="I21"/>
  <c r="I30"/>
  <c r="I29"/>
  <c r="I28"/>
  <c r="I27"/>
  <c r="I26"/>
  <c r="I25"/>
  <c r="I24"/>
  <c r="I23"/>
  <c r="J78" l="1"/>
  <c r="J70"/>
  <c r="J71"/>
  <c r="J33"/>
  <c r="J53" l="1"/>
  <c r="J50"/>
  <c r="J86" s="1"/>
  <c r="J56"/>
  <c r="J51"/>
  <c r="J66"/>
  <c r="J65"/>
  <c r="J64"/>
  <c r="J63"/>
  <c r="J62"/>
  <c r="J60"/>
  <c r="J82"/>
  <c r="J77"/>
  <c r="J69"/>
  <c r="J67"/>
  <c r="J30"/>
  <c r="J29"/>
  <c r="J28"/>
  <c r="J27"/>
  <c r="J26"/>
  <c r="J25"/>
  <c r="J24"/>
  <c r="J23"/>
  <c r="H14" i="25"/>
  <c r="H18"/>
  <c r="H22"/>
  <c r="H23" s="1"/>
  <c r="H26"/>
  <c r="H27" s="1"/>
  <c r="H30"/>
  <c r="H31" s="1"/>
  <c r="H34"/>
  <c r="H35" s="1"/>
  <c r="H39"/>
  <c r="H40" s="1"/>
  <c r="H44"/>
  <c r="H45" s="1"/>
  <c r="H52"/>
  <c r="H53" s="1"/>
  <c r="F13" i="27"/>
  <c r="G14"/>
  <c r="H14"/>
  <c r="J31" i="38"/>
  <c r="J40"/>
  <c r="G12" i="24"/>
  <c r="H12"/>
  <c r="I12"/>
  <c r="G13"/>
  <c r="H13"/>
  <c r="I13"/>
  <c r="G14"/>
  <c r="H14"/>
  <c r="I14"/>
  <c r="G15"/>
  <c r="H15"/>
  <c r="I15"/>
  <c r="G16"/>
  <c r="H16"/>
  <c r="I16"/>
  <c r="G17"/>
  <c r="H17"/>
  <c r="I17"/>
  <c r="G18"/>
  <c r="H18"/>
  <c r="I18"/>
  <c r="G19"/>
  <c r="H19"/>
  <c r="I19"/>
  <c r="G20"/>
  <c r="H20"/>
  <c r="I20"/>
  <c r="G21"/>
  <c r="H21"/>
  <c r="I21"/>
  <c r="G22"/>
  <c r="H22"/>
  <c r="I22"/>
  <c r="G23"/>
  <c r="H23"/>
  <c r="I23"/>
  <c r="G24"/>
  <c r="H24"/>
  <c r="I24"/>
  <c r="G25"/>
  <c r="H25"/>
  <c r="I25"/>
  <c r="G26"/>
  <c r="H26"/>
  <c r="I26"/>
  <c r="G27"/>
  <c r="H27"/>
  <c r="I27"/>
  <c r="G28"/>
  <c r="H28"/>
  <c r="I28"/>
  <c r="G29"/>
  <c r="H29"/>
  <c r="I29"/>
  <c r="G30"/>
  <c r="H30"/>
  <c r="I30"/>
  <c r="G31"/>
  <c r="H31"/>
  <c r="I31"/>
  <c r="G32"/>
  <c r="H32"/>
  <c r="I32"/>
  <c r="G33"/>
  <c r="H33"/>
  <c r="I33"/>
  <c r="G34"/>
  <c r="H34"/>
  <c r="I34"/>
  <c r="G35"/>
  <c r="H35"/>
  <c r="I35"/>
  <c r="I36"/>
  <c r="G37"/>
  <c r="H37"/>
  <c r="I37"/>
  <c r="G38"/>
  <c r="H38"/>
  <c r="I38"/>
  <c r="G39"/>
  <c r="H39"/>
  <c r="I39"/>
  <c r="F39" s="1"/>
  <c r="G40"/>
  <c r="H40"/>
  <c r="I40"/>
  <c r="G41"/>
  <c r="F41" s="1"/>
  <c r="H41"/>
  <c r="I41"/>
  <c r="G42"/>
  <c r="H42"/>
  <c r="I42"/>
  <c r="G43"/>
  <c r="H43"/>
  <c r="I43"/>
  <c r="I44"/>
  <c r="G45"/>
  <c r="H45"/>
  <c r="I45"/>
  <c r="G46"/>
  <c r="H46"/>
  <c r="I46"/>
  <c r="G47"/>
  <c r="H47"/>
  <c r="I47"/>
  <c r="I48"/>
  <c r="G49"/>
  <c r="H49"/>
  <c r="I49"/>
  <c r="G50"/>
  <c r="H50"/>
  <c r="I50"/>
  <c r="G51"/>
  <c r="H51"/>
  <c r="I51"/>
  <c r="G52"/>
  <c r="H52"/>
  <c r="I52"/>
  <c r="G53"/>
  <c r="H53"/>
  <c r="I53"/>
  <c r="G54"/>
  <c r="H54"/>
  <c r="I54"/>
  <c r="G55"/>
  <c r="H55"/>
  <c r="I55"/>
  <c r="F55" s="1"/>
  <c r="G56"/>
  <c r="H56"/>
  <c r="I56"/>
  <c r="G57"/>
  <c r="H57"/>
  <c r="I57"/>
  <c r="G58"/>
  <c r="H58"/>
  <c r="I58"/>
  <c r="G59"/>
  <c r="H59"/>
  <c r="I59"/>
  <c r="G60"/>
  <c r="H60"/>
  <c r="I60"/>
  <c r="G61"/>
  <c r="H61"/>
  <c r="I61"/>
  <c r="G62"/>
  <c r="H62"/>
  <c r="I62"/>
  <c r="G63"/>
  <c r="H63"/>
  <c r="I63"/>
  <c r="G64"/>
  <c r="H64"/>
  <c r="I64"/>
  <c r="G65"/>
  <c r="H65"/>
  <c r="I65"/>
  <c r="G66"/>
  <c r="H66"/>
  <c r="I66"/>
  <c r="G67"/>
  <c r="H67"/>
  <c r="I67"/>
  <c r="H68"/>
  <c r="I68"/>
  <c r="H69"/>
  <c r="I69"/>
  <c r="G70"/>
  <c r="H70"/>
  <c r="I70"/>
  <c r="I71"/>
  <c r="I72"/>
  <c r="G73"/>
  <c r="I73"/>
  <c r="H73"/>
  <c r="G74"/>
  <c r="H74"/>
  <c r="I74"/>
  <c r="G75"/>
  <c r="H75"/>
  <c r="I75"/>
  <c r="G76"/>
  <c r="H76"/>
  <c r="I76"/>
  <c r="G77"/>
  <c r="H77"/>
  <c r="I77"/>
  <c r="G78"/>
  <c r="H78"/>
  <c r="I78"/>
  <c r="G79"/>
  <c r="H79"/>
  <c r="I79"/>
  <c r="G80"/>
  <c r="H80"/>
  <c r="I80"/>
  <c r="G81"/>
  <c r="H81"/>
  <c r="I81"/>
  <c r="G82"/>
  <c r="H82"/>
  <c r="I82"/>
  <c r="G83"/>
  <c r="H83"/>
  <c r="I83"/>
  <c r="I84"/>
  <c r="G85"/>
  <c r="F85" s="1"/>
  <c r="H85"/>
  <c r="I85"/>
  <c r="G86"/>
  <c r="H86"/>
  <c r="I86"/>
  <c r="G87"/>
  <c r="H87"/>
  <c r="I87"/>
  <c r="G88"/>
  <c r="H88"/>
  <c r="I88"/>
  <c r="F12" i="23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G84"/>
  <c r="G84" i="24" s="1"/>
  <c r="H84" i="23"/>
  <c r="H84" i="24" s="1"/>
  <c r="F12" i="29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G71"/>
  <c r="H71"/>
  <c r="F12" i="19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G48"/>
  <c r="G71" s="1"/>
  <c r="H48"/>
  <c r="H48" i="24" s="1"/>
  <c r="F49" i="1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7"/>
  <c r="F78"/>
  <c r="F79"/>
  <c r="F80"/>
  <c r="F81"/>
  <c r="F82"/>
  <c r="F83"/>
  <c r="F84"/>
  <c r="F85"/>
  <c r="F86"/>
  <c r="F12" i="26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G71"/>
  <c r="H71"/>
  <c r="F12" i="17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G72"/>
  <c r="H72"/>
  <c r="F78"/>
  <c r="F79"/>
  <c r="F80"/>
  <c r="F81"/>
  <c r="F82"/>
  <c r="F83"/>
  <c r="F12" i="16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G44"/>
  <c r="H44"/>
  <c r="H72" s="1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8"/>
  <c r="F79"/>
  <c r="F80"/>
  <c r="F81"/>
  <c r="F82"/>
  <c r="F83"/>
  <c r="F84"/>
  <c r="F85"/>
  <c r="F87"/>
  <c r="F12" i="15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G36"/>
  <c r="G71" s="1"/>
  <c r="H36"/>
  <c r="H71" s="1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7"/>
  <c r="F78"/>
  <c r="F79"/>
  <c r="F80"/>
  <c r="F81"/>
  <c r="F82"/>
  <c r="F83"/>
  <c r="F84"/>
  <c r="F12" i="13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G44"/>
  <c r="G44" i="24" s="1"/>
  <c r="F44" s="1"/>
  <c r="H44" i="13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G69"/>
  <c r="G69" i="24" s="1"/>
  <c r="F70" i="13"/>
  <c r="F71"/>
  <c r="F78"/>
  <c r="F79"/>
  <c r="F80"/>
  <c r="F81"/>
  <c r="F82"/>
  <c r="F83"/>
  <c r="F84"/>
  <c r="F85"/>
  <c r="F86"/>
  <c r="F87"/>
  <c r="F89"/>
  <c r="F90"/>
  <c r="F91"/>
  <c r="F92"/>
  <c r="F93"/>
  <c r="F94"/>
  <c r="F95"/>
  <c r="F97"/>
  <c r="F98"/>
  <c r="F99"/>
  <c r="F100"/>
  <c r="F101"/>
  <c r="F102"/>
  <c r="F103"/>
  <c r="F104"/>
  <c r="F105"/>
  <c r="F106"/>
  <c r="F12" i="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G36"/>
  <c r="G71" s="1"/>
  <c r="H36"/>
  <c r="H71" s="1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G68"/>
  <c r="G68" i="24" s="1"/>
  <c r="F68" s="1"/>
  <c r="F69" i="12"/>
  <c r="F70"/>
  <c r="F77"/>
  <c r="F78"/>
  <c r="F79"/>
  <c r="F80"/>
  <c r="F81"/>
  <c r="F82"/>
  <c r="F83"/>
  <c r="F84"/>
  <c r="F86"/>
  <c r="F87"/>
  <c r="F88"/>
  <c r="F89"/>
  <c r="F90"/>
  <c r="F91"/>
  <c r="F92"/>
  <c r="F93"/>
  <c r="F16" i="6"/>
  <c r="F17"/>
  <c r="F18"/>
  <c r="F19"/>
  <c r="F20"/>
  <c r="F21"/>
  <c r="F22"/>
  <c r="F23"/>
  <c r="F24"/>
  <c r="F25"/>
  <c r="F12" i="8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G71"/>
  <c r="H71"/>
  <c r="F42" i="24"/>
  <c r="F38"/>
  <c r="F23"/>
  <c r="H72" i="13"/>
  <c r="H72" i="24" s="1"/>
  <c r="G48"/>
  <c r="F48" s="1"/>
  <c r="G72" i="16"/>
  <c r="H36" i="24"/>
  <c r="F44" i="16"/>
  <c r="F72" i="17"/>
  <c r="F60" i="24"/>
  <c r="F58"/>
  <c r="F14"/>
  <c r="F12"/>
  <c r="F87"/>
  <c r="F14" i="27"/>
  <c r="F52" i="24"/>
  <c r="F50"/>
  <c r="F26"/>
  <c r="F71" i="29"/>
  <c r="F21" i="24"/>
  <c r="F74"/>
  <c r="F62"/>
  <c r="F32"/>
  <c r="F28"/>
  <c r="F24"/>
  <c r="F84" l="1"/>
  <c r="F82"/>
  <c r="F80"/>
  <c r="F78"/>
  <c r="F76"/>
  <c r="F70"/>
  <c r="F66"/>
  <c r="F64"/>
  <c r="F56"/>
  <c r="F54"/>
  <c r="F46"/>
  <c r="F40"/>
  <c r="F34"/>
  <c r="F30"/>
  <c r="F22"/>
  <c r="F20"/>
  <c r="F18"/>
  <c r="F16"/>
  <c r="F48" i="19"/>
  <c r="F73" i="24"/>
  <c r="F84" i="23"/>
  <c r="F69" i="24"/>
  <c r="J59" i="38"/>
  <c r="H44" i="24"/>
  <c r="H71" i="19"/>
  <c r="F71" s="1"/>
  <c r="F83" i="24"/>
  <c r="F81"/>
  <c r="F79"/>
  <c r="F77"/>
  <c r="F75"/>
  <c r="F67"/>
  <c r="F65"/>
  <c r="F63"/>
  <c r="F61"/>
  <c r="F59"/>
  <c r="F57"/>
  <c r="F53"/>
  <c r="F51"/>
  <c r="F49"/>
  <c r="F47"/>
  <c r="F45"/>
  <c r="F43"/>
  <c r="F37"/>
  <c r="F35"/>
  <c r="F33"/>
  <c r="F31"/>
  <c r="F29"/>
  <c r="F27"/>
  <c r="F25"/>
  <c r="F19"/>
  <c r="F17"/>
  <c r="F15"/>
  <c r="F13"/>
  <c r="H19" i="25"/>
  <c r="F36" i="12"/>
  <c r="F44" i="13"/>
  <c r="F71" i="15"/>
  <c r="F71" i="26"/>
  <c r="F88" i="24"/>
  <c r="F86"/>
  <c r="F68" i="12"/>
  <c r="F71" i="8"/>
  <c r="H71" i="24"/>
  <c r="F69" i="13"/>
  <c r="G72"/>
  <c r="F72" i="16"/>
  <c r="G36" i="24"/>
  <c r="F36" s="1"/>
  <c r="F36" i="15"/>
  <c r="J21" i="38"/>
  <c r="H54" i="25"/>
  <c r="F71" i="12"/>
  <c r="G71" i="24"/>
  <c r="F71" s="1"/>
  <c r="G72" l="1"/>
  <c r="F72" s="1"/>
  <c r="F72" i="13"/>
</calcChain>
</file>

<file path=xl/sharedStrings.xml><?xml version="1.0" encoding="utf-8"?>
<sst xmlns="http://schemas.openxmlformats.org/spreadsheetml/2006/main" count="7341" uniqueCount="396">
  <si>
    <t>Раздел</t>
  </si>
  <si>
    <t>Подраздел</t>
  </si>
  <si>
    <t>Целевая статья</t>
  </si>
  <si>
    <t>Вид расхода</t>
  </si>
  <si>
    <t>2</t>
  </si>
  <si>
    <t>3</t>
  </si>
  <si>
    <t>4</t>
  </si>
  <si>
    <t>5</t>
  </si>
  <si>
    <t>01</t>
  </si>
  <si>
    <t>06</t>
  </si>
  <si>
    <t>07</t>
  </si>
  <si>
    <t>05</t>
  </si>
  <si>
    <t>08</t>
  </si>
  <si>
    <t>02</t>
  </si>
  <si>
    <t>12</t>
  </si>
  <si>
    <t>03</t>
  </si>
  <si>
    <t>412</t>
  </si>
  <si>
    <t>15</t>
  </si>
  <si>
    <t>04</t>
  </si>
  <si>
    <t>(тыс. рублей)</t>
  </si>
  <si>
    <t xml:space="preserve">Наименование                    </t>
  </si>
  <si>
    <t xml:space="preserve">ИТОГО:                             </t>
  </si>
  <si>
    <t>6</t>
  </si>
  <si>
    <t>ВСЕГО</t>
  </si>
  <si>
    <t>Инвестиционная программа</t>
  </si>
  <si>
    <t>№ п/п</t>
  </si>
  <si>
    <t>Эк. Статья</t>
  </si>
  <si>
    <t>7</t>
  </si>
  <si>
    <t>ВСЕГО по разделу 0700</t>
  </si>
  <si>
    <t>ВСЕГО по разделу 1400</t>
  </si>
  <si>
    <t>Процентные платежи по муниципальному долгу</t>
  </si>
  <si>
    <t>Территориальные органы</t>
  </si>
  <si>
    <t>предпринимательская и иная деятельность</t>
  </si>
  <si>
    <t>Бюджетные ассигнования</t>
  </si>
  <si>
    <t>Всего ассигнований</t>
  </si>
  <si>
    <t>ВСЕГО по получателю:</t>
  </si>
  <si>
    <t>ВСЕГО по разделу 1700</t>
  </si>
  <si>
    <t>ИТОГО по инвестиционной программе:</t>
  </si>
  <si>
    <t>483</t>
  </si>
  <si>
    <t>к Решению Кондопожского районного Совета от "____"________ 2004 г.</t>
  </si>
  <si>
    <t>Кондопожского района на 2005 год</t>
  </si>
  <si>
    <t>001 00 00</t>
  </si>
  <si>
    <t>Высшее должностное лицо органа местного самоуправления</t>
  </si>
  <si>
    <t>010</t>
  </si>
  <si>
    <t>Центральный аппарат</t>
  </si>
  <si>
    <t>005</t>
  </si>
  <si>
    <t>006</t>
  </si>
  <si>
    <t>020 00 00</t>
  </si>
  <si>
    <t>097</t>
  </si>
  <si>
    <t>Проведение выборов высшего должностного лица местного самоуправления</t>
  </si>
  <si>
    <t>Проведение выборов в законодательные (представительные) органы власти местного самоуправления</t>
  </si>
  <si>
    <t>098</t>
  </si>
  <si>
    <t>065 00 00</t>
  </si>
  <si>
    <t>152</t>
  </si>
  <si>
    <t>13</t>
  </si>
  <si>
    <t>070 00 00</t>
  </si>
  <si>
    <t>184</t>
  </si>
  <si>
    <t>Резервные фонды органов местного самоуправления</t>
  </si>
  <si>
    <t>Военный персонал и сотрудники правоохранительных органов, имеющие специальные звания</t>
  </si>
  <si>
    <t>239</t>
  </si>
  <si>
    <t>248 00 00</t>
  </si>
  <si>
    <t>197</t>
  </si>
  <si>
    <t>Предоставление субсидий</t>
  </si>
  <si>
    <t>11</t>
  </si>
  <si>
    <t>340 00 00</t>
  </si>
  <si>
    <t>Мероприятия по землеустройству и землепользованию</t>
  </si>
  <si>
    <t>406</t>
  </si>
  <si>
    <t>Мероприятия в области гражданской промышленности</t>
  </si>
  <si>
    <t>407</t>
  </si>
  <si>
    <t>345 00 00</t>
  </si>
  <si>
    <t>Государственная поддержка малого предпринимательства</t>
  </si>
  <si>
    <t>521</t>
  </si>
  <si>
    <t>350 00 00</t>
  </si>
  <si>
    <t>327</t>
  </si>
  <si>
    <t>216</t>
  </si>
  <si>
    <t>Расходы, связанные с выполнением других обязательств государства</t>
  </si>
  <si>
    <t>Обеспечение деятельности подведомственных учреждений</t>
  </si>
  <si>
    <t>092 00 00</t>
  </si>
  <si>
    <t>Финансовая поддержка на возвратной основе</t>
  </si>
  <si>
    <t>520</t>
  </si>
  <si>
    <t>351 00 00</t>
  </si>
  <si>
    <t>Мероприятия в области жилищного хозяйства по строительству, реконструкции и приобретению жилых домов</t>
  </si>
  <si>
    <t>410</t>
  </si>
  <si>
    <t>Мероприятия в области коммунального хозяйства по развитию, реконструкции и замене инженерных сетей</t>
  </si>
  <si>
    <t>411</t>
  </si>
  <si>
    <t>Мероприятия по благоустройству городских и сельских поселений</t>
  </si>
  <si>
    <t>517 00 00</t>
  </si>
  <si>
    <t>420 00 00</t>
  </si>
  <si>
    <t>421 00 00</t>
  </si>
  <si>
    <t>422 00 00</t>
  </si>
  <si>
    <t>423 00 00</t>
  </si>
  <si>
    <t>424 00 00</t>
  </si>
  <si>
    <t>429 00 00</t>
  </si>
  <si>
    <t>Переподготовка и повышение квалификации кадров</t>
  </si>
  <si>
    <t>432 00 00</t>
  </si>
  <si>
    <t>Оздоровление детей и подростков</t>
  </si>
  <si>
    <t>452</t>
  </si>
  <si>
    <t>431 00 00</t>
  </si>
  <si>
    <t>Государственная поддержка в сфере образования</t>
  </si>
  <si>
    <t>285</t>
  </si>
  <si>
    <t>09</t>
  </si>
  <si>
    <t>452 00 00</t>
  </si>
  <si>
    <t>436 00 00</t>
  </si>
  <si>
    <t>447</t>
  </si>
  <si>
    <t>Расходы на проведение общероссийских мероприятий для детей и учащейся молодежи</t>
  </si>
  <si>
    <t>440 00 00</t>
  </si>
  <si>
    <t>441 00 00</t>
  </si>
  <si>
    <t>442 00 00</t>
  </si>
  <si>
    <t>457 00 00</t>
  </si>
  <si>
    <t>470 00 00</t>
  </si>
  <si>
    <t>471 00 00</t>
  </si>
  <si>
    <t>478 00 00</t>
  </si>
  <si>
    <t>512 00 00</t>
  </si>
  <si>
    <t>455</t>
  </si>
  <si>
    <t>513 00 00</t>
  </si>
  <si>
    <t>Мероприятия в области здравоохранеия, спорта и физической культуры, туризма</t>
  </si>
  <si>
    <t>10</t>
  </si>
  <si>
    <t>514 00 00</t>
  </si>
  <si>
    <t>505 00 00</t>
  </si>
  <si>
    <t>Субсидии на предоставление мер социальной поддержки реабилитированных лиц и лиц, признанных пострадавшими от политических репрессий</t>
  </si>
  <si>
    <t>477</t>
  </si>
  <si>
    <t>563</t>
  </si>
  <si>
    <t>Мероприятия в области социальной политики</t>
  </si>
  <si>
    <t>482</t>
  </si>
  <si>
    <t>520 00 00</t>
  </si>
  <si>
    <t>х</t>
  </si>
  <si>
    <t>450</t>
  </si>
  <si>
    <t>453</t>
  </si>
  <si>
    <t>Государственная поддержка в сфере культуры, кинематографии и средств массовой информации</t>
  </si>
  <si>
    <t>В том числе:</t>
  </si>
  <si>
    <t>Библиотеки: Филиал № 5 Березовка</t>
  </si>
  <si>
    <t>Библиотеки: Филиал № 10 Гирвасс</t>
  </si>
  <si>
    <t>Библиотеки: Филиал № 18 Кедрозеро</t>
  </si>
  <si>
    <t>Библиотеки: Филиал № 6 Кончезеро</t>
  </si>
  <si>
    <t>Библиотеки: Филиал № 24 Кяппесельга</t>
  </si>
  <si>
    <t>Библиотеки: Филиал № 8 Нелгомозеро</t>
  </si>
  <si>
    <t>Библиотеки: Филиал № 14 Новинка</t>
  </si>
  <si>
    <t>Библиотеки: Филиал № 7 Спасская губа</t>
  </si>
  <si>
    <t>Библиотеки: Филиал № 15 Янишполе</t>
  </si>
  <si>
    <t>Детские дошкольные учреждения: Гирвасское № 1</t>
  </si>
  <si>
    <t>Детские дошкольные учреждения: Гирвасское № 2</t>
  </si>
  <si>
    <t>Детские дошкольные учреждения: Кедрозерское</t>
  </si>
  <si>
    <t>Детские дошкольные учреждения: Кончезерское</t>
  </si>
  <si>
    <t>Детские дошкольные учреждения: Кяппесельгское</t>
  </si>
  <si>
    <t>Детские дошкольные учреждения: Нелгомозерское</t>
  </si>
  <si>
    <t>Детские дошкольные учреждения: Спасогубское</t>
  </si>
  <si>
    <t>Детские дошкольные учреждения: Янишпольское</t>
  </si>
  <si>
    <t>Детские дошкольные учреждения: городское № 5</t>
  </si>
  <si>
    <t>Детские дошкольные учреждения: городское № 6</t>
  </si>
  <si>
    <t>Детские дошкольные учреждения: городское № 14</t>
  </si>
  <si>
    <t>Детские дошкольные учреждения: городское № 15</t>
  </si>
  <si>
    <t>Детские дошкольные учреждения: городское № 16</t>
  </si>
  <si>
    <t>Детские дошкольные учреждения: городское № 17</t>
  </si>
  <si>
    <t>Детские дошкольные учреждения: городское № 18</t>
  </si>
  <si>
    <t>Детские дошкольные учреждения: городское № 20</t>
  </si>
  <si>
    <t>Школы-детские сады, школы начальные, неполные средние, средние: Березовская школа-сад</t>
  </si>
  <si>
    <t>Школы-детские сады, школы начальные, неполные средние, средние: Гирвасская СШ</t>
  </si>
  <si>
    <t>Школы-детские сады, школы начальные, неполные средние, средние: Юркостровская школа-сад</t>
  </si>
  <si>
    <t>Школы-детские сады, школы начальные, неполные средние, средние: Кедрозерская СШ</t>
  </si>
  <si>
    <t>Школы-детские сады, школы начальные, неполные средние, средние: Кончезерская СШ</t>
  </si>
  <si>
    <t>Школы-детские сады, школы начальные, неполные средние, средние: Кяппесельгская СШ</t>
  </si>
  <si>
    <t>Школы-детские сады, школы начальные, неполные средние, средние: Нелгомозерская СШ</t>
  </si>
  <si>
    <t>Школы-детские сады, школы начальные, неполные средние, средние: Новинская школа-сад</t>
  </si>
  <si>
    <t>Школы-детские сады, школы начальные, неполные средние, средние: Спасогубская СШ</t>
  </si>
  <si>
    <t>Школы-детские сады, школы начальные, неполные средние, средние: Сунская СШ</t>
  </si>
  <si>
    <t>Школы-детские сады, школы начальные, неполные средние, средние: городская СШ № 1</t>
  </si>
  <si>
    <t>Школы-детские сады, школы начальные, неполные средние, средние: городская СШ № 2</t>
  </si>
  <si>
    <t>Школы-детские сады, школы начальные, неполные средние, средние: городская СШ № 3</t>
  </si>
  <si>
    <t>Школы-детские сады, школы начальные, неполные средние, средние: городская СШ № 6</t>
  </si>
  <si>
    <t>Школы-детские сады, школы начальные, неполные средние, средние: городская СШ № 7</t>
  </si>
  <si>
    <t>Школы-детские сады, школы начальные, неполные средние, средние: городская СШ № 8</t>
  </si>
  <si>
    <t>Школы-детские сады, школы начальные, неполные средние, средние: вечерняя (сменная) школа</t>
  </si>
  <si>
    <t>Школы-детские сады, школы начальные, неполные средние, средние: общеобразовательный лицей</t>
  </si>
  <si>
    <t>Учреждения по внешкольной работе с детьми: ФОК "Здоровье"</t>
  </si>
  <si>
    <t>Учреждения по внешкольной работе с детьми: ДЮСШ № 2</t>
  </si>
  <si>
    <t>Учреждения по внешкольной работе с детьми: ДМШ</t>
  </si>
  <si>
    <t>Учреждения по внешкольной работе с детьми: ДХШ</t>
  </si>
  <si>
    <t>Организация / объект</t>
  </si>
  <si>
    <t>Организация: Администрация Кондопожского района</t>
  </si>
  <si>
    <t>Организация: Гирвасская администрация</t>
  </si>
  <si>
    <t>Организация: Кедрозерская администрация</t>
  </si>
  <si>
    <t>Организация: Кончезерская администрация</t>
  </si>
  <si>
    <t>Организация: Новинская администрация</t>
  </si>
  <si>
    <t>Организация: Янишпольская администрация</t>
  </si>
  <si>
    <t>Организация: Кондопожский ГОО</t>
  </si>
  <si>
    <t>Организация: МУЗ "Кондопожская ЦРБ"</t>
  </si>
  <si>
    <t>Организация: Городские детские дошкольные учреждения</t>
  </si>
  <si>
    <t>Организация: Сельские детские дошкольные учреждения</t>
  </si>
  <si>
    <t>511 00 00</t>
  </si>
  <si>
    <t>Расходы, связанные с подготовкой населения и организаций к действиям в чрезвычайной ситуации в мирное и военное время</t>
  </si>
  <si>
    <t>219 00 00</t>
  </si>
  <si>
    <t>261</t>
  </si>
  <si>
    <t>расходы по основной деятельности</t>
  </si>
  <si>
    <t>Библиотеки: ЦГБ, ЦГДБ, Филиал № 1, Филиал № 4</t>
  </si>
  <si>
    <t xml:space="preserve">Распределение расходов бюджета Кондопожского района на 2005 год по организациям </t>
  </si>
  <si>
    <t>Организация: Все организации</t>
  </si>
  <si>
    <t>Приложение № 7.19</t>
  </si>
  <si>
    <t>Приложение № 7.17</t>
  </si>
  <si>
    <t>Приложение № 7.14</t>
  </si>
  <si>
    <t>Приложение № 7.13</t>
  </si>
  <si>
    <t>Приложение № 7.11</t>
  </si>
  <si>
    <t>Приложение № 7.9</t>
  </si>
  <si>
    <t>Приложение № 7.8</t>
  </si>
  <si>
    <t>Приложение № 7.7</t>
  </si>
  <si>
    <t>Приложение № 7.6</t>
  </si>
  <si>
    <t>Приложение № 7.5</t>
  </si>
  <si>
    <t>Приложение № 7.4</t>
  </si>
  <si>
    <t>Приложение № 7.3</t>
  </si>
  <si>
    <t>Приложение № 7.2</t>
  </si>
  <si>
    <t>Распределение расходов бюджета Кондопожского района</t>
  </si>
  <si>
    <t xml:space="preserve">на реализацию целевых программ в 2005 году </t>
  </si>
  <si>
    <t>Приложение № 8</t>
  </si>
  <si>
    <t>в том числе</t>
  </si>
  <si>
    <t>Центр социального обслуживания населения и реабилитации инвалидов</t>
  </si>
  <si>
    <t>Наименование программы, исполнитель</t>
  </si>
  <si>
    <t>1. Программа социальной защиты малоимущих категорий населения Кондопожского района на 2005 год</t>
  </si>
  <si>
    <t>к Решению Кондопожского районного Совета от 29 декабря 2004 г.</t>
  </si>
  <si>
    <t>317 00 00</t>
  </si>
  <si>
    <t>366</t>
  </si>
  <si>
    <t>Отдельные мероприятия по другим видам транспорта</t>
  </si>
  <si>
    <t>Организация: Детский дом (смешанный)</t>
  </si>
  <si>
    <t>522 00 00</t>
  </si>
  <si>
    <t>Учреждения по внешкольной работе с детьми: СДЮСШ олимпийского резерва им. А.П.Шелгачева</t>
  </si>
  <si>
    <t>Учреждения по внешкольной работе с детьми: ДТДиЮ</t>
  </si>
  <si>
    <t>Приложение №</t>
  </si>
  <si>
    <t>(в редакции от 30 июня 2005 г.)</t>
  </si>
  <si>
    <t>202 00 00</t>
  </si>
  <si>
    <t>Мероприятия в топливно-энергетической области</t>
  </si>
  <si>
    <t>322</t>
  </si>
  <si>
    <t>515 00 00</t>
  </si>
  <si>
    <t>469 00 00</t>
  </si>
  <si>
    <t>490 00 00</t>
  </si>
  <si>
    <t>714</t>
  </si>
  <si>
    <t>Доплаты к пенсиям государственных служащих субъектов Российской Федерации и муниципальных служащих</t>
  </si>
  <si>
    <t>506 00 00</t>
  </si>
  <si>
    <t>565</t>
  </si>
  <si>
    <t>Предоставление льгот труженикам тыла за счет средств бюджетов субъектов Российской Федерации и местных бюджетов</t>
  </si>
  <si>
    <t>Предоставление льгот ветеранам труда за счет средств бюджетов субъектов Российской Федерации и местных бюджетов</t>
  </si>
  <si>
    <t>479</t>
  </si>
  <si>
    <t>Погашение задолженности бюджетов по обязательствам, вытекающим из Закона Российской Федерации "О реабилитации жертв политических репрессий"</t>
  </si>
  <si>
    <t>559</t>
  </si>
  <si>
    <t>Погашение задолженности бюджетов по обязательствам, вытекающим из Закона Российской Федерации "О донорстве крови и ее компонентов"</t>
  </si>
  <si>
    <t>755</t>
  </si>
  <si>
    <t>Другие пособия и компенсации</t>
  </si>
  <si>
    <t>Оказание социальной помощи</t>
  </si>
  <si>
    <t>5220000</t>
  </si>
  <si>
    <t>Организация: Муниципальное образовательное учреждение дополнительного образования (повышения квалификации) специалистов " Информационно-методический центр г.Кондопога Республики Карелия"</t>
  </si>
  <si>
    <t>Приложение № 7.25</t>
  </si>
  <si>
    <t>1001100</t>
  </si>
  <si>
    <t>Пособия по социальной помощи населению</t>
  </si>
  <si>
    <t>(в редакции от "07" декабря 2005 г.)</t>
  </si>
  <si>
    <t>(в редакции от "07" декабрь 2005 г.)</t>
  </si>
  <si>
    <t>к Решению Кондопожского районного Совета от 28 декабря 2005 г.</t>
  </si>
  <si>
    <t xml:space="preserve">Распределение расходов бюджета Кондопожского района на 2006 год по получателям </t>
  </si>
  <si>
    <t>218 00 00</t>
  </si>
  <si>
    <t>260</t>
  </si>
  <si>
    <t>Муниципальное образовательное учреждение Муниципальный общеобразовательный Лицей г.Кондопоги</t>
  </si>
  <si>
    <t>Муниципальное образовательное учреждение Гирвасская средняя общеобразовательная школа</t>
  </si>
  <si>
    <t>Муниципальное образовательное учреждение дополнительного образования детей Физкультурно-оздоровительный клуб "Здоровье"</t>
  </si>
  <si>
    <t xml:space="preserve"> Нелгомозерская поселковая администрация</t>
  </si>
  <si>
    <t>220</t>
  </si>
  <si>
    <t>Обеспечение противопожарной безопасности</t>
  </si>
  <si>
    <t>450 00 00</t>
  </si>
  <si>
    <t>в том числе:</t>
  </si>
  <si>
    <t>к Решению Кондопожского районного Совета от 27 декабря 2005 г.</t>
  </si>
  <si>
    <t>Администрация  Гирвасского сельского поселения</t>
  </si>
  <si>
    <t>Администрация  Янишпольского сельского поселения</t>
  </si>
  <si>
    <t>519 00 00</t>
  </si>
  <si>
    <t>070</t>
  </si>
  <si>
    <t>Составление(изменение и дополнение) списков кандидатов в присяжные заседатели федеральных судов общей юрисдикции в РФ</t>
  </si>
  <si>
    <t>623</t>
  </si>
  <si>
    <t>Ежемесячное денежное вознаграждение за класное руководство в государственных и муниципальных общеобразовательных школах</t>
  </si>
  <si>
    <t>Приложение № 7.22</t>
  </si>
  <si>
    <t xml:space="preserve"> Администрация Кондопожского городского поселения</t>
  </si>
  <si>
    <t xml:space="preserve">Оздоровление детей </t>
  </si>
  <si>
    <t>Осуществление первичного воинского учета на территориях, где отсутствуют военные комиссариаты</t>
  </si>
  <si>
    <t>609</t>
  </si>
  <si>
    <t>Подготовка и проведение сельскохозяйственной переписи</t>
  </si>
  <si>
    <t xml:space="preserve">519 00 00 </t>
  </si>
  <si>
    <t>617</t>
  </si>
  <si>
    <t xml:space="preserve">102 00 00 </t>
  </si>
  <si>
    <t>214</t>
  </si>
  <si>
    <t xml:space="preserve">Мероприятия в области коммунального хозяйства </t>
  </si>
  <si>
    <t>Строительство объектов общегражданского назначения</t>
  </si>
  <si>
    <t xml:space="preserve">517 00 00 </t>
  </si>
  <si>
    <t>616</t>
  </si>
  <si>
    <t>Обеспечение равной доступности услуг общественного транспорта</t>
  </si>
  <si>
    <t>679</t>
  </si>
  <si>
    <t>Строительство (приобретение) жилья для молодых семей и молодых специалистов на селе</t>
  </si>
  <si>
    <t>100 11 00</t>
  </si>
  <si>
    <t>624</t>
  </si>
  <si>
    <t>Денежные выплаты медицинскому персоналу фельдшерско-акушерских пунктов, врачам, фельдшерам и медицинским сестрам "Скорой медицинской помощи"</t>
  </si>
  <si>
    <t xml:space="preserve">                                                            Администрация Курортного сельского поселения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</si>
  <si>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Администрация Кедрозерского сельского поселения</t>
  </si>
  <si>
    <t xml:space="preserve"> Администрация Кончезерского сельского поселения</t>
  </si>
  <si>
    <t xml:space="preserve"> Администрация Кяппесельгского сельского поселения </t>
  </si>
  <si>
    <t xml:space="preserve"> Администрация Петровского сельского поселения</t>
  </si>
  <si>
    <t>Администрация  Новинского сельского поселения</t>
  </si>
  <si>
    <t>042</t>
  </si>
  <si>
    <t>Глава местной администрации (исполнительно-распорядительного органа муниципального образования)</t>
  </si>
  <si>
    <t>(в редакции от 23 ноября 2006г.)</t>
  </si>
  <si>
    <t>расходы,предусмотренные условиями получения субвенций,субсидий</t>
  </si>
  <si>
    <t>528 00 00</t>
  </si>
  <si>
    <t>501</t>
  </si>
  <si>
    <t>Дотация на выравнивание  уровня бюджетной обеспеченности</t>
  </si>
  <si>
    <t>Проведение мероприятий для детей и молодежи</t>
  </si>
  <si>
    <t>795 0000</t>
  </si>
  <si>
    <t>Наименование</t>
  </si>
  <si>
    <t>1.</t>
  </si>
  <si>
    <t>1.1.</t>
  </si>
  <si>
    <t>1.2.</t>
  </si>
  <si>
    <t>1.3.</t>
  </si>
  <si>
    <t>1.4.</t>
  </si>
  <si>
    <t>1.5.</t>
  </si>
  <si>
    <t>1.6.</t>
  </si>
  <si>
    <t>1.7.</t>
  </si>
  <si>
    <t>523</t>
  </si>
  <si>
    <t>Субвенции местным бюджетам на выполнение передаваемых полномочий субъектов Российской Федерации</t>
  </si>
  <si>
    <t>534</t>
  </si>
  <si>
    <t>Субвенции местным бюджетам на предоставление субсидий гражданам на оплату жилого помещения и коммунальных услуг</t>
  </si>
  <si>
    <t xml:space="preserve">№ </t>
  </si>
  <si>
    <t>к Решению Совета Кондопожского муниципального района</t>
  </si>
  <si>
    <t>от 26 декабря 2006 года</t>
  </si>
  <si>
    <t>"О бюджете Кондопожского муниципального района на 2007 год"</t>
  </si>
  <si>
    <t>2.</t>
  </si>
  <si>
    <t>2.1.</t>
  </si>
  <si>
    <t>2.2.</t>
  </si>
  <si>
    <t>2.3.</t>
  </si>
  <si>
    <t>2.4.</t>
  </si>
  <si>
    <t>2.5.</t>
  </si>
  <si>
    <t>2.6.</t>
  </si>
  <si>
    <t>2.7.</t>
  </si>
  <si>
    <t>ИТОГО:</t>
  </si>
  <si>
    <t>3.1.</t>
  </si>
  <si>
    <t>3.2.</t>
  </si>
  <si>
    <t>3.3.</t>
  </si>
  <si>
    <t>3.4.</t>
  </si>
  <si>
    <t>3.5.</t>
  </si>
  <si>
    <t>3.6.</t>
  </si>
  <si>
    <t>3.7.</t>
  </si>
  <si>
    <t>3.8.</t>
  </si>
  <si>
    <t>3.</t>
  </si>
  <si>
    <t>4.</t>
  </si>
  <si>
    <t>4.1.</t>
  </si>
  <si>
    <t>4.2.</t>
  </si>
  <si>
    <t>4.3.</t>
  </si>
  <si>
    <t>4.4.</t>
  </si>
  <si>
    <t>4.5.</t>
  </si>
  <si>
    <t>4.6.</t>
  </si>
  <si>
    <t>4.7.</t>
  </si>
  <si>
    <t>4.8.</t>
  </si>
  <si>
    <t>(рублей)</t>
  </si>
  <si>
    <t>Пудожское городское поселение</t>
  </si>
  <si>
    <t>Пяльмское сельское поселение</t>
  </si>
  <si>
    <t>Куганаволокское сельское поселение</t>
  </si>
  <si>
    <t>Кубовскское сельское  поселение</t>
  </si>
  <si>
    <t>Шальское сельское поселение</t>
  </si>
  <si>
    <t>Авдеевское сельское поселение</t>
  </si>
  <si>
    <t>Кривецкое сельское поселение</t>
  </si>
  <si>
    <t>Красноборское сельское поселение</t>
  </si>
  <si>
    <t>1.8.</t>
  </si>
  <si>
    <t>Целевые межбюджетные трансферты, перечисляемые из бюджета Пудожского муниципального района бюджетам сельских поселений на осуществление первичного воинского учета на территориях, где отсутствуют военные комиссариаты</t>
  </si>
  <si>
    <t>Целевые межбюджетные трансферты перечисляемые из бюджета Пудожского муниципального района бюджетам  поселений на осуществление государственных полномочий Республики Карелия по созданию и обеспечению деятельности административных комиссий и определению перечня должностных лиц, уполномоченных составлять протоколы об административных правонарушениях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</si>
  <si>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</t>
  </si>
  <si>
    <t>5.1.</t>
  </si>
  <si>
    <t>5.2.</t>
  </si>
  <si>
    <t>5.3.</t>
  </si>
  <si>
    <t>5.4.</t>
  </si>
  <si>
    <t>5.5.</t>
  </si>
  <si>
    <t>5.6.</t>
  </si>
  <si>
    <t>5.7.</t>
  </si>
  <si>
    <t>5.</t>
  </si>
  <si>
    <t xml:space="preserve">Субсидия на реализацию мероприятий государственной программы Республики Карелия «Развитие культуры» (в целях частичной компенсации расходов на повышение оплаты труда работников бюджетной сферы) </t>
  </si>
  <si>
    <t>6.1.</t>
  </si>
  <si>
    <t>7.</t>
  </si>
  <si>
    <t>7.1.</t>
  </si>
  <si>
    <t>8.</t>
  </si>
  <si>
    <t>8.1.</t>
  </si>
  <si>
    <t xml:space="preserve">Дотация на выравнивание уровня бюджетной обеспеченности поселений  </t>
  </si>
  <si>
    <t>Иные межбюджетные трасферты на Содержание (эксплуатация) имущества, находящегося в государственной (муниципальной) собственности (объекты ВОС и КОСв сельских поселениях)</t>
  </si>
  <si>
    <t>6.</t>
  </si>
  <si>
    <t>Иной межбюджетный трансферт для ремонта пешеходного моста р.Колода в д.Кубовская Пудожского района</t>
  </si>
  <si>
    <t>7.2.</t>
  </si>
  <si>
    <t>7.3.</t>
  </si>
  <si>
    <t xml:space="preserve">иные межбюджетные трасферты,передаваемые бюджетам городких и сельских поселений из бюджета муниципального района на осуществление части полномочий по решению вопросов местного значения в соответствии с заключенными соглашениями на обеспечение населения транспортными услугами </t>
  </si>
  <si>
    <t>9.</t>
  </si>
  <si>
    <t>Поощрение региональных и муниципальных управленических команд за достижение показателей деятельности органов исполнительной власти субъектов РФ</t>
  </si>
  <si>
    <t>9.1.</t>
  </si>
  <si>
    <t>9.2.</t>
  </si>
  <si>
    <t>9.3.</t>
  </si>
  <si>
    <t>Сведения о фактических расходах на предоставление межбюджетных трансфертов из бюджета муниципального района, в сравнении с первоначально утвержденным решением за 2024г.</t>
  </si>
  <si>
    <t>7.4.</t>
  </si>
  <si>
    <t>7.5.</t>
  </si>
  <si>
    <t>Фактический расход на 01.01.2025</t>
  </si>
  <si>
    <t>%</t>
  </si>
  <si>
    <t>Расходы на предоставление межбюджетных трансфертов, первоначально утвержденных Решением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</si>
</sst>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00"/>
    <numFmt numFmtId="166" formatCode="#,##0.00;[Red]\-#,##0.00;0.00"/>
  </numFmts>
  <fonts count="38">
    <font>
      <sz val="10"/>
      <name val="Arial Cyr"/>
      <charset val="204"/>
    </font>
    <font>
      <sz val="10"/>
      <name val="Arial Cyr"/>
      <charset val="204"/>
    </font>
    <font>
      <sz val="10"/>
      <name val="Courier New"/>
      <family val="3"/>
    </font>
    <font>
      <sz val="10"/>
      <name val="Arial"/>
      <family val="2"/>
    </font>
    <font>
      <sz val="12"/>
      <name val="Times New Roman"/>
      <family val="1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Times New Roman"/>
      <family val="1"/>
    </font>
    <font>
      <b/>
      <sz val="10"/>
      <name val="Arial Cyr"/>
      <family val="2"/>
      <charset val="204"/>
    </font>
    <font>
      <sz val="8"/>
      <name val="Arial Cyr"/>
      <charset val="204"/>
    </font>
    <font>
      <b/>
      <sz val="10"/>
      <name val="Arial"/>
      <family val="2"/>
    </font>
    <font>
      <sz val="10"/>
      <name val="Arial Cyr"/>
      <charset val="204"/>
    </font>
    <font>
      <b/>
      <sz val="10"/>
      <name val="Arial Cyr"/>
      <charset val="204"/>
    </font>
    <font>
      <sz val="10"/>
      <color indexed="12"/>
      <name val="Arial Cyr"/>
      <charset val="204"/>
    </font>
    <font>
      <sz val="10"/>
      <color indexed="10"/>
      <name val="Arial"/>
      <family val="2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1"/>
      <name val="Arial Cyr"/>
      <family val="2"/>
      <charset val="204"/>
    </font>
    <font>
      <b/>
      <sz val="11"/>
      <name val="Arial Cyr"/>
      <charset val="204"/>
    </font>
    <font>
      <b/>
      <sz val="11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sz val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indexed="10"/>
      <name val="Arial Cyr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4" fillId="0" borderId="0"/>
    <xf numFmtId="0" fontId="15" fillId="0" borderId="0"/>
  </cellStyleXfs>
  <cellXfs count="174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right" vertical="top" wrapText="1"/>
    </xf>
    <xf numFmtId="49" fontId="0" fillId="0" borderId="1" xfId="0" applyNumberFormat="1" applyBorder="1" applyAlignment="1">
      <alignment horizontal="right" vertical="top" wrapText="1"/>
    </xf>
    <xf numFmtId="0" fontId="5" fillId="0" borderId="0" xfId="0" applyFont="1"/>
    <xf numFmtId="164" fontId="3" fillId="0" borderId="1" xfId="0" applyNumberFormat="1" applyFont="1" applyBorder="1" applyAlignment="1">
      <alignment vertical="top" wrapText="1"/>
    </xf>
    <xf numFmtId="49" fontId="6" fillId="0" borderId="1" xfId="0" applyNumberFormat="1" applyFont="1" applyBorder="1" applyAlignment="1">
      <alignment horizontal="right" vertical="top" wrapText="1"/>
    </xf>
    <xf numFmtId="0" fontId="7" fillId="0" borderId="0" xfId="0" applyFont="1"/>
    <xf numFmtId="0" fontId="3" fillId="0" borderId="1" xfId="0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6" fillId="0" borderId="1" xfId="0" applyFont="1" applyBorder="1" applyAlignment="1">
      <alignment horizontal="right" vertical="top" wrapText="1"/>
    </xf>
    <xf numFmtId="0" fontId="6" fillId="0" borderId="3" xfId="0" applyFont="1" applyBorder="1" applyAlignment="1">
      <alignment horizontal="right" vertical="top" wrapText="1"/>
    </xf>
    <xf numFmtId="0" fontId="6" fillId="2" borderId="3" xfId="0" applyFont="1" applyFill="1" applyBorder="1" applyAlignment="1">
      <alignment horizontal="right" vertical="top" wrapText="1"/>
    </xf>
    <xf numFmtId="0" fontId="6" fillId="0" borderId="1" xfId="0" applyFont="1" applyBorder="1" applyAlignment="1">
      <alignment horizontal="right" vertical="top"/>
    </xf>
    <xf numFmtId="0" fontId="8" fillId="0" borderId="1" xfId="0" applyFont="1" applyBorder="1" applyAlignment="1">
      <alignment horizontal="right" vertical="top"/>
    </xf>
    <xf numFmtId="49" fontId="0" fillId="0" borderId="0" xfId="0" applyNumberFormat="1" applyAlignment="1">
      <alignment horizontal="right"/>
    </xf>
    <xf numFmtId="0" fontId="1" fillId="0" borderId="0" xfId="0" applyFont="1"/>
    <xf numFmtId="49" fontId="6" fillId="0" borderId="2" xfId="0" applyNumberFormat="1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center" textRotation="90" wrapText="1"/>
    </xf>
    <xf numFmtId="0" fontId="10" fillId="0" borderId="0" xfId="0" applyFont="1" applyAlignment="1">
      <alignment horizontal="right"/>
    </xf>
    <xf numFmtId="0" fontId="11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49" fontId="11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6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right" vertical="top" wrapText="1"/>
    </xf>
    <xf numFmtId="49" fontId="6" fillId="0" borderId="4" xfId="0" applyNumberFormat="1" applyFont="1" applyBorder="1" applyAlignment="1">
      <alignment horizontal="right" vertical="top" wrapText="1"/>
    </xf>
    <xf numFmtId="0" fontId="8" fillId="2" borderId="4" xfId="0" applyFont="1" applyFill="1" applyBorder="1" applyAlignment="1">
      <alignment horizontal="right" vertical="top" wrapText="1"/>
    </xf>
    <xf numFmtId="49" fontId="6" fillId="2" borderId="4" xfId="0" applyNumberFormat="1" applyFont="1" applyFill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49" fontId="8" fillId="0" borderId="1" xfId="0" applyNumberFormat="1" applyFont="1" applyBorder="1" applyAlignment="1">
      <alignment horizontal="right" vertical="top" wrapText="1"/>
    </xf>
    <xf numFmtId="0" fontId="13" fillId="0" borderId="1" xfId="0" applyFont="1" applyBorder="1" applyAlignment="1">
      <alignment horizontal="right" vertical="top" wrapText="1"/>
    </xf>
    <xf numFmtId="0" fontId="13" fillId="0" borderId="4" xfId="0" applyFont="1" applyBorder="1" applyAlignment="1">
      <alignment horizontal="right" vertical="top" wrapText="1"/>
    </xf>
    <xf numFmtId="0" fontId="0" fillId="0" borderId="5" xfId="0" applyBorder="1"/>
    <xf numFmtId="49" fontId="1" fillId="0" borderId="1" xfId="0" applyNumberFormat="1" applyFont="1" applyBorder="1" applyAlignment="1">
      <alignment horizontal="right" vertical="top" wrapText="1"/>
    </xf>
    <xf numFmtId="0" fontId="12" fillId="0" borderId="0" xfId="0" applyFont="1"/>
    <xf numFmtId="164" fontId="14" fillId="0" borderId="1" xfId="0" applyNumberFormat="1" applyFont="1" applyBorder="1" applyAlignment="1">
      <alignment vertical="top" wrapText="1"/>
    </xf>
    <xf numFmtId="0" fontId="9" fillId="0" borderId="4" xfId="0" applyFont="1" applyBorder="1" applyAlignment="1">
      <alignment horizontal="center" vertical="center" textRotation="90" wrapText="1"/>
    </xf>
    <xf numFmtId="0" fontId="15" fillId="0" borderId="1" xfId="0" applyFont="1" applyBorder="1" applyAlignment="1">
      <alignment vertical="top" wrapText="1"/>
    </xf>
    <xf numFmtId="0" fontId="15" fillId="0" borderId="0" xfId="0" applyFont="1" applyAlignment="1">
      <alignment horizontal="center"/>
    </xf>
    <xf numFmtId="164" fontId="17" fillId="0" borderId="1" xfId="0" applyNumberFormat="1" applyFont="1" applyBorder="1" applyAlignment="1">
      <alignment vertical="top" wrapText="1"/>
    </xf>
    <xf numFmtId="49" fontId="15" fillId="0" borderId="1" xfId="0" applyNumberFormat="1" applyFont="1" applyBorder="1" applyAlignment="1">
      <alignment horizontal="right" vertical="top" wrapText="1"/>
    </xf>
    <xf numFmtId="164" fontId="17" fillId="0" borderId="1" xfId="0" applyNumberFormat="1" applyFont="1" applyFill="1" applyBorder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164" fontId="17" fillId="0" borderId="1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center"/>
    </xf>
    <xf numFmtId="164" fontId="18" fillId="0" borderId="1" xfId="0" applyNumberFormat="1" applyFont="1" applyBorder="1" applyAlignment="1">
      <alignment vertical="top" wrapText="1"/>
    </xf>
    <xf numFmtId="0" fontId="9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/>
    </xf>
    <xf numFmtId="0" fontId="20" fillId="0" borderId="0" xfId="0" applyFont="1"/>
    <xf numFmtId="0" fontId="21" fillId="0" borderId="0" xfId="0" applyFont="1" applyAlignment="1">
      <alignment horizontal="center"/>
    </xf>
    <xf numFmtId="2" fontId="3" fillId="0" borderId="1" xfId="0" applyNumberFormat="1" applyFont="1" applyBorder="1" applyAlignment="1">
      <alignment vertical="top" wrapText="1"/>
    </xf>
    <xf numFmtId="0" fontId="19" fillId="0" borderId="0" xfId="0" applyFont="1"/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horizontal="right" vertical="center"/>
    </xf>
    <xf numFmtId="0" fontId="24" fillId="0" borderId="0" xfId="0" applyFont="1" applyFill="1" applyAlignment="1">
      <alignment horizontal="right" vertical="center"/>
    </xf>
    <xf numFmtId="0" fontId="26" fillId="0" borderId="0" xfId="0" applyFont="1" applyFill="1" applyAlignment="1">
      <alignment horizontal="right" vertical="center"/>
    </xf>
    <xf numFmtId="0" fontId="22" fillId="0" borderId="0" xfId="0" applyFont="1" applyFill="1" applyAlignment="1">
      <alignment horizontal="right" vertical="center"/>
    </xf>
    <xf numFmtId="0" fontId="29" fillId="0" borderId="0" xfId="0" applyFont="1" applyFill="1" applyAlignment="1">
      <alignment horizontal="right" vertical="center"/>
    </xf>
    <xf numFmtId="0" fontId="30" fillId="0" borderId="0" xfId="0" applyFont="1" applyFill="1" applyAlignment="1">
      <alignment horizontal="right" vertical="center"/>
    </xf>
    <xf numFmtId="0" fontId="26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/>
    </xf>
    <xf numFmtId="0" fontId="25" fillId="0" borderId="0" xfId="0" applyFont="1" applyFill="1" applyAlignment="1">
      <alignment vertical="center"/>
    </xf>
    <xf numFmtId="0" fontId="26" fillId="0" borderId="0" xfId="0" applyFont="1" applyFill="1" applyAlignment="1">
      <alignment horizontal="right" vertical="center"/>
    </xf>
    <xf numFmtId="0" fontId="24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28" fillId="0" borderId="0" xfId="0" applyFont="1" applyFill="1" applyAlignment="1">
      <alignment horizontal="right" vertical="center" wrapText="1"/>
    </xf>
    <xf numFmtId="0" fontId="0" fillId="0" borderId="0" xfId="0" applyFont="1" applyFill="1" applyAlignment="1">
      <alignment horizontal="right" vertical="center"/>
    </xf>
    <xf numFmtId="0" fontId="0" fillId="0" borderId="0" xfId="0" applyAlignment="1">
      <alignment vertical="center" wrapText="1"/>
    </xf>
    <xf numFmtId="0" fontId="28" fillId="0" borderId="0" xfId="0" applyFont="1" applyFill="1" applyAlignment="1">
      <alignment horizontal="left" vertical="center"/>
    </xf>
    <xf numFmtId="0" fontId="31" fillId="0" borderId="0" xfId="0" applyFont="1" applyFill="1" applyAlignment="1">
      <alignment horizontal="left" vertical="center"/>
    </xf>
    <xf numFmtId="0" fontId="32" fillId="0" borderId="0" xfId="0" applyFont="1" applyFill="1" applyAlignment="1">
      <alignment horizontal="left" vertical="center"/>
    </xf>
    <xf numFmtId="0" fontId="33" fillId="0" borderId="0" xfId="0" applyFont="1" applyFill="1" applyAlignment="1">
      <alignment horizontal="left" vertical="center"/>
    </xf>
    <xf numFmtId="0" fontId="35" fillId="0" borderId="0" xfId="0" applyFont="1" applyFill="1" applyAlignment="1">
      <alignment horizontal="righ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49" fontId="3" fillId="0" borderId="9" xfId="0" applyNumberFormat="1" applyFont="1" applyBorder="1" applyAlignment="1">
      <alignment horizontal="center" vertical="center" textRotation="90" wrapText="1"/>
    </xf>
    <xf numFmtId="49" fontId="3" fillId="0" borderId="6" xfId="0" applyNumberFormat="1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9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textRotation="90" wrapText="1"/>
    </xf>
    <xf numFmtId="0" fontId="26" fillId="0" borderId="0" xfId="0" applyFont="1" applyFill="1" applyAlignment="1">
      <alignment horizontal="right" vertical="center"/>
    </xf>
    <xf numFmtId="0" fontId="23" fillId="0" borderId="0" xfId="0" applyFont="1" applyFill="1" applyAlignment="1">
      <alignment horizontal="center" vertical="center" wrapText="1"/>
    </xf>
    <xf numFmtId="0" fontId="36" fillId="0" borderId="9" xfId="0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165" fontId="28" fillId="0" borderId="0" xfId="0" applyNumberFormat="1" applyFont="1" applyAlignment="1">
      <alignment horizontal="left" vertical="top" wrapText="1"/>
    </xf>
    <xf numFmtId="0" fontId="28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6" fillId="0" borderId="7" xfId="0" applyFont="1" applyBorder="1" applyAlignment="1">
      <alignment horizontal="left" vertical="top" wrapText="1"/>
    </xf>
    <xf numFmtId="0" fontId="16" fillId="0" borderId="8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36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6" fillId="0" borderId="7" xfId="0" applyFont="1" applyFill="1" applyBorder="1" applyAlignment="1">
      <alignment horizontal="justify" vertical="center" wrapText="1"/>
    </xf>
    <xf numFmtId="0" fontId="36" fillId="0" borderId="8" xfId="0" applyFont="1" applyFill="1" applyBorder="1" applyAlignment="1">
      <alignment horizontal="justify" vertical="center" wrapText="1"/>
    </xf>
    <xf numFmtId="0" fontId="36" fillId="0" borderId="2" xfId="0" applyFont="1" applyFill="1" applyBorder="1" applyAlignment="1">
      <alignment horizontal="justify" vertical="center" wrapText="1"/>
    </xf>
    <xf numFmtId="4" fontId="3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35" fillId="0" borderId="1" xfId="0" applyFont="1" applyFill="1" applyBorder="1" applyAlignment="1">
      <alignment horizontal="left" vertical="center"/>
    </xf>
    <xf numFmtId="0" fontId="35" fillId="0" borderId="1" xfId="0" applyFont="1" applyFill="1" applyBorder="1" applyAlignment="1">
      <alignment horizontal="left" vertical="center"/>
    </xf>
    <xf numFmtId="0" fontId="35" fillId="0" borderId="1" xfId="0" applyFont="1" applyFill="1" applyBorder="1" applyAlignment="1">
      <alignment horizontal="center" vertical="center"/>
    </xf>
    <xf numFmtId="4" fontId="35" fillId="0" borderId="1" xfId="0" applyNumberFormat="1" applyFont="1" applyFill="1" applyBorder="1" applyAlignment="1">
      <alignment horizontal="center" vertical="center"/>
    </xf>
    <xf numFmtId="0" fontId="35" fillId="0" borderId="7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35" fillId="0" borderId="2" xfId="0" applyFont="1" applyFill="1" applyBorder="1" applyAlignment="1">
      <alignment horizontal="left" vertical="center"/>
    </xf>
    <xf numFmtId="16" fontId="35" fillId="0" borderId="1" xfId="0" applyNumberFormat="1" applyFont="1" applyFill="1" applyBorder="1" applyAlignment="1">
      <alignment horizontal="center" vertical="center"/>
    </xf>
    <xf numFmtId="0" fontId="36" fillId="0" borderId="7" xfId="0" applyFont="1" applyFill="1" applyBorder="1" applyAlignment="1">
      <alignment horizontal="left" vertical="center"/>
    </xf>
    <xf numFmtId="0" fontId="36" fillId="0" borderId="8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left" vertical="center"/>
    </xf>
    <xf numFmtId="0" fontId="36" fillId="0" borderId="7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166" fontId="35" fillId="0" borderId="1" xfId="2" applyNumberFormat="1" applyFont="1" applyFill="1" applyBorder="1" applyAlignment="1" applyProtection="1">
      <alignment horizontal="right" wrapText="1"/>
      <protection hidden="1"/>
    </xf>
    <xf numFmtId="166" fontId="35" fillId="0" borderId="10" xfId="2" applyNumberFormat="1" applyFont="1" applyFill="1" applyBorder="1" applyAlignment="1" applyProtection="1">
      <alignment horizontal="right" wrapText="1"/>
      <protection hidden="1"/>
    </xf>
    <xf numFmtId="0" fontId="9" fillId="0" borderId="8" xfId="0" applyFont="1" applyFill="1" applyBorder="1"/>
    <xf numFmtId="0" fontId="9" fillId="0" borderId="2" xfId="0" applyFont="1" applyFill="1" applyBorder="1"/>
    <xf numFmtId="0" fontId="9" fillId="0" borderId="2" xfId="0" applyFont="1" applyFill="1" applyBorder="1"/>
    <xf numFmtId="0" fontId="35" fillId="0" borderId="1" xfId="0" applyFont="1" applyFill="1" applyBorder="1" applyAlignment="1">
      <alignment horizontal="left" vertical="center" wrapText="1"/>
    </xf>
    <xf numFmtId="0" fontId="36" fillId="0" borderId="8" xfId="0" applyFont="1" applyFill="1" applyBorder="1" applyAlignment="1">
      <alignment horizontal="left" vertical="center" wrapText="1"/>
    </xf>
    <xf numFmtId="0" fontId="36" fillId="0" borderId="2" xfId="0" applyFont="1" applyFill="1" applyBorder="1" applyAlignment="1">
      <alignment horizontal="left" vertical="center" wrapText="1"/>
    </xf>
    <xf numFmtId="0" fontId="36" fillId="0" borderId="2" xfId="0" applyFont="1" applyFill="1" applyBorder="1" applyAlignment="1">
      <alignment horizontal="left" vertical="center" wrapText="1"/>
    </xf>
    <xf numFmtId="0" fontId="37" fillId="0" borderId="8" xfId="0" applyFont="1" applyFill="1" applyBorder="1" applyAlignment="1">
      <alignment horizontal="left" vertical="center" wrapText="1"/>
    </xf>
    <xf numFmtId="0" fontId="37" fillId="0" borderId="2" xfId="0" applyFont="1" applyFill="1" applyBorder="1" applyAlignment="1">
      <alignment horizontal="left" vertical="center" wrapText="1"/>
    </xf>
    <xf numFmtId="0" fontId="37" fillId="0" borderId="2" xfId="0" applyFont="1" applyFill="1" applyBorder="1" applyAlignment="1">
      <alignment horizontal="left" vertical="center" wrapText="1"/>
    </xf>
    <xf numFmtId="0" fontId="35" fillId="0" borderId="7" xfId="0" applyFont="1" applyFill="1" applyBorder="1" applyAlignment="1">
      <alignment horizontal="left" vertical="center" wrapText="1"/>
    </xf>
    <xf numFmtId="0" fontId="35" fillId="0" borderId="8" xfId="0" applyFont="1" applyFill="1" applyBorder="1" applyAlignment="1">
      <alignment horizontal="left" vertical="center" wrapText="1"/>
    </xf>
    <xf numFmtId="0" fontId="35" fillId="0" borderId="2" xfId="0" applyFont="1" applyFill="1" applyBorder="1" applyAlignment="1">
      <alignment horizontal="left" vertical="center" wrapText="1"/>
    </xf>
    <xf numFmtId="0" fontId="35" fillId="0" borderId="2" xfId="0" applyFont="1" applyFill="1" applyBorder="1" applyAlignment="1">
      <alignment horizontal="left" vertical="center" wrapText="1"/>
    </xf>
    <xf numFmtId="0" fontId="35" fillId="0" borderId="7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4.bin"/><Relationship Id="rId2" Type="http://schemas.openxmlformats.org/officeDocument/2006/relationships/printerSettings" Target="../printerSettings/printerSettings73.bin"/><Relationship Id="rId1" Type="http://schemas.openxmlformats.org/officeDocument/2006/relationships/printerSettings" Target="../printerSettings/printerSettings72.bin"/><Relationship Id="rId5" Type="http://schemas.openxmlformats.org/officeDocument/2006/relationships/printerSettings" Target="../printerSettings/printerSettings76.bin"/><Relationship Id="rId4" Type="http://schemas.openxmlformats.org/officeDocument/2006/relationships/printerSettings" Target="../printerSettings/printerSettings7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0.bin"/><Relationship Id="rId2" Type="http://schemas.openxmlformats.org/officeDocument/2006/relationships/printerSettings" Target="../printerSettings/printerSettings79.bin"/><Relationship Id="rId1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82.bin"/><Relationship Id="rId4" Type="http://schemas.openxmlformats.org/officeDocument/2006/relationships/printerSettings" Target="../printerSettings/printerSettings8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5.bin"/><Relationship Id="rId2" Type="http://schemas.openxmlformats.org/officeDocument/2006/relationships/printerSettings" Target="../printerSettings/printerSettings84.bin"/><Relationship Id="rId1" Type="http://schemas.openxmlformats.org/officeDocument/2006/relationships/printerSettings" Target="../printerSettings/printerSettings83.bin"/><Relationship Id="rId5" Type="http://schemas.openxmlformats.org/officeDocument/2006/relationships/printerSettings" Target="../printerSettings/printerSettings87.bin"/><Relationship Id="rId4" Type="http://schemas.openxmlformats.org/officeDocument/2006/relationships/printerSettings" Target="../printerSettings/printerSettings8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2.bin"/><Relationship Id="rId7" Type="http://schemas.openxmlformats.org/officeDocument/2006/relationships/printerSettings" Target="../printerSettings/printerSettings96.bin"/><Relationship Id="rId2" Type="http://schemas.openxmlformats.org/officeDocument/2006/relationships/printerSettings" Target="../printerSettings/printerSettings91.bin"/><Relationship Id="rId1" Type="http://schemas.openxmlformats.org/officeDocument/2006/relationships/printerSettings" Target="../printerSettings/printerSettings90.bin"/><Relationship Id="rId6" Type="http://schemas.openxmlformats.org/officeDocument/2006/relationships/printerSettings" Target="../printerSettings/printerSettings95.bin"/><Relationship Id="rId5" Type="http://schemas.openxmlformats.org/officeDocument/2006/relationships/printerSettings" Target="../printerSettings/printerSettings94.bin"/><Relationship Id="rId4" Type="http://schemas.openxmlformats.org/officeDocument/2006/relationships/printerSettings" Target="../printerSettings/printerSettings9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45"/>
  <sheetViews>
    <sheetView workbookViewId="0">
      <pane xSplit="5" ySplit="11" topLeftCell="F12" activePane="bottomRight" state="frozen"/>
      <selection activeCell="A33" sqref="A33"/>
      <selection pane="topRight" activeCell="A33" sqref="A33"/>
      <selection pane="bottomLeft" activeCell="A33" sqref="A33"/>
      <selection pane="bottomRight" activeCell="G33" sqref="G33"/>
    </sheetView>
  </sheetViews>
  <sheetFormatPr defaultRowHeight="12.75"/>
  <cols>
    <col min="1" max="1" width="51.7109375" customWidth="1"/>
    <col min="2" max="3" width="5.85546875" customWidth="1"/>
    <col min="4" max="4" width="11.42578125" customWidth="1"/>
    <col min="5" max="5" width="5.85546875" customWidth="1"/>
    <col min="6" max="6" width="11.42578125" customWidth="1"/>
    <col min="7" max="8" width="10.7109375" customWidth="1"/>
    <col min="9" max="16384" width="9.140625" style="22"/>
  </cols>
  <sheetData>
    <row r="1" spans="1:8">
      <c r="A1" s="22"/>
      <c r="B1" s="22"/>
      <c r="C1" s="22"/>
      <c r="D1" s="22"/>
      <c r="E1" s="22"/>
      <c r="F1" s="22"/>
      <c r="G1" s="22"/>
      <c r="H1" s="25" t="s">
        <v>203</v>
      </c>
    </row>
    <row r="2" spans="1:8">
      <c r="A2" s="22"/>
      <c r="B2" s="22"/>
      <c r="C2" s="22"/>
      <c r="D2" s="22"/>
      <c r="E2" s="22"/>
      <c r="F2" s="22"/>
      <c r="G2" s="22"/>
      <c r="H2" s="25" t="s">
        <v>216</v>
      </c>
    </row>
    <row r="3" spans="1:8">
      <c r="A3" s="22"/>
      <c r="B3" s="22"/>
      <c r="C3" s="22"/>
      <c r="D3" s="22"/>
      <c r="E3" s="22"/>
      <c r="F3" s="22"/>
      <c r="G3" s="22"/>
      <c r="H3" s="25" t="s">
        <v>250</v>
      </c>
    </row>
    <row r="4" spans="1:8">
      <c r="A4" s="22"/>
      <c r="B4" s="22"/>
      <c r="C4" s="51" t="s">
        <v>253</v>
      </c>
      <c r="D4" s="22"/>
      <c r="F4" s="22"/>
      <c r="G4" s="22"/>
      <c r="H4" s="22"/>
    </row>
    <row r="5" spans="1:8">
      <c r="A5" s="22"/>
      <c r="B5" s="22"/>
      <c r="C5" s="57" t="s">
        <v>259</v>
      </c>
      <c r="D5" s="22"/>
      <c r="F5" s="22"/>
      <c r="G5" s="22"/>
      <c r="H5" s="22"/>
    </row>
    <row r="6" spans="1:8" ht="13.5">
      <c r="A6" s="1"/>
      <c r="B6" s="22"/>
      <c r="D6" s="22"/>
      <c r="F6" s="22"/>
      <c r="G6" s="22"/>
      <c r="H6" s="22"/>
    </row>
    <row r="7" spans="1:8">
      <c r="A7" s="22"/>
      <c r="B7" s="22"/>
      <c r="C7" s="22"/>
      <c r="D7" s="22"/>
      <c r="E7" s="22"/>
      <c r="F7" s="22"/>
      <c r="G7" s="22"/>
      <c r="H7" s="28" t="s">
        <v>19</v>
      </c>
    </row>
    <row r="8" spans="1:8" s="32" customFormat="1">
      <c r="A8" s="100" t="s">
        <v>20</v>
      </c>
      <c r="B8" s="98" t="s">
        <v>0</v>
      </c>
      <c r="C8" s="98" t="s">
        <v>1</v>
      </c>
      <c r="D8" s="98" t="s">
        <v>2</v>
      </c>
      <c r="E8" s="98" t="s">
        <v>3</v>
      </c>
      <c r="F8" s="93" t="s">
        <v>33</v>
      </c>
      <c r="G8" s="94"/>
      <c r="H8" s="95"/>
    </row>
    <row r="9" spans="1:8" s="32" customFormat="1" ht="12.75" customHeight="1">
      <c r="A9" s="101"/>
      <c r="B9" s="99"/>
      <c r="C9" s="99"/>
      <c r="D9" s="99"/>
      <c r="E9" s="99"/>
      <c r="F9" s="96" t="s">
        <v>23</v>
      </c>
      <c r="G9" s="102" t="s">
        <v>212</v>
      </c>
      <c r="H9" s="103"/>
    </row>
    <row r="10" spans="1:8" ht="60.75">
      <c r="A10" s="101"/>
      <c r="B10" s="99"/>
      <c r="C10" s="99"/>
      <c r="D10" s="99"/>
      <c r="E10" s="99"/>
      <c r="F10" s="97"/>
      <c r="G10" s="49" t="s">
        <v>192</v>
      </c>
      <c r="H10" s="24" t="s">
        <v>32</v>
      </c>
    </row>
    <row r="11" spans="1:8" s="31" customFormat="1">
      <c r="A11" s="4">
        <v>1</v>
      </c>
      <c r="B11" s="23" t="s">
        <v>4</v>
      </c>
      <c r="C11" s="23" t="s">
        <v>5</v>
      </c>
      <c r="D11" s="23" t="s">
        <v>6</v>
      </c>
      <c r="E11" s="23" t="s">
        <v>7</v>
      </c>
      <c r="F11" s="5">
        <v>6</v>
      </c>
      <c r="G11" s="5">
        <v>7</v>
      </c>
      <c r="H11" s="5">
        <v>8</v>
      </c>
    </row>
    <row r="12" spans="1:8" ht="25.5" hidden="1">
      <c r="A12" s="3" t="s">
        <v>42</v>
      </c>
      <c r="B12" s="6" t="s">
        <v>8</v>
      </c>
      <c r="C12" s="6" t="s">
        <v>13</v>
      </c>
      <c r="D12" s="6" t="s">
        <v>41</v>
      </c>
      <c r="E12" s="6" t="s">
        <v>43</v>
      </c>
      <c r="F12" s="9">
        <f>SUM(G12:H12)</f>
        <v>0</v>
      </c>
      <c r="G12" s="9"/>
      <c r="H12" s="9"/>
    </row>
    <row r="13" spans="1:8" hidden="1">
      <c r="A13" s="3" t="s">
        <v>44</v>
      </c>
      <c r="B13" s="6" t="s">
        <v>8</v>
      </c>
      <c r="C13" s="6" t="s">
        <v>18</v>
      </c>
      <c r="D13" s="6" t="s">
        <v>41</v>
      </c>
      <c r="E13" s="6" t="s">
        <v>45</v>
      </c>
      <c r="F13" s="9">
        <f t="shared" ref="F13:F70" si="0">SUM(G13:H13)</f>
        <v>0</v>
      </c>
      <c r="G13" s="9"/>
      <c r="H13" s="9"/>
    </row>
    <row r="14" spans="1:8">
      <c r="A14" s="3" t="s">
        <v>31</v>
      </c>
      <c r="B14" s="6" t="s">
        <v>8</v>
      </c>
      <c r="C14" s="6" t="s">
        <v>18</v>
      </c>
      <c r="D14" s="6" t="s">
        <v>41</v>
      </c>
      <c r="E14" s="6" t="s">
        <v>46</v>
      </c>
      <c r="F14" s="9">
        <f t="shared" si="0"/>
        <v>0</v>
      </c>
      <c r="G14" s="52"/>
      <c r="H14" s="9"/>
    </row>
    <row r="15" spans="1:8" ht="38.25">
      <c r="A15" s="3" t="s">
        <v>50</v>
      </c>
      <c r="B15" s="6" t="s">
        <v>8</v>
      </c>
      <c r="C15" s="6" t="s">
        <v>10</v>
      </c>
      <c r="D15" s="6" t="s">
        <v>47</v>
      </c>
      <c r="E15" s="6" t="s">
        <v>48</v>
      </c>
      <c r="F15" s="9">
        <f t="shared" si="0"/>
        <v>0</v>
      </c>
      <c r="G15" s="9"/>
      <c r="H15" s="9"/>
    </row>
    <row r="16" spans="1:8" ht="25.5">
      <c r="A16" s="3" t="s">
        <v>49</v>
      </c>
      <c r="B16" s="6" t="s">
        <v>8</v>
      </c>
      <c r="C16" s="6" t="s">
        <v>10</v>
      </c>
      <c r="D16" s="6" t="s">
        <v>47</v>
      </c>
      <c r="E16" s="6" t="s">
        <v>51</v>
      </c>
      <c r="F16" s="9">
        <f t="shared" si="0"/>
        <v>0</v>
      </c>
      <c r="G16" s="9"/>
      <c r="H16" s="9"/>
    </row>
    <row r="17" spans="1:8">
      <c r="A17" s="3" t="s">
        <v>30</v>
      </c>
      <c r="B17" s="6" t="s">
        <v>8</v>
      </c>
      <c r="C17" s="6" t="s">
        <v>14</v>
      </c>
      <c r="D17" s="6" t="s">
        <v>52</v>
      </c>
      <c r="E17" s="6" t="s">
        <v>53</v>
      </c>
      <c r="F17" s="9">
        <f t="shared" si="0"/>
        <v>0</v>
      </c>
      <c r="G17" s="9"/>
      <c r="H17" s="9"/>
    </row>
    <row r="18" spans="1:8">
      <c r="A18" s="3" t="s">
        <v>57</v>
      </c>
      <c r="B18" s="6" t="s">
        <v>8</v>
      </c>
      <c r="C18" s="6" t="s">
        <v>54</v>
      </c>
      <c r="D18" s="6" t="s">
        <v>55</v>
      </c>
      <c r="E18" s="6" t="s">
        <v>56</v>
      </c>
      <c r="F18" s="9">
        <f t="shared" si="0"/>
        <v>0</v>
      </c>
      <c r="G18" s="9"/>
      <c r="H18" s="9"/>
    </row>
    <row r="19" spans="1:8" ht="25.5">
      <c r="A19" s="3" t="s">
        <v>76</v>
      </c>
      <c r="B19" s="6" t="s">
        <v>8</v>
      </c>
      <c r="C19" s="6" t="s">
        <v>17</v>
      </c>
      <c r="D19" s="6" t="s">
        <v>41</v>
      </c>
      <c r="E19" s="6" t="s">
        <v>73</v>
      </c>
      <c r="F19" s="9">
        <f t="shared" si="0"/>
        <v>0</v>
      </c>
      <c r="G19" s="9"/>
      <c r="H19" s="9"/>
    </row>
    <row r="20" spans="1:8" ht="25.5">
      <c r="A20" s="3" t="s">
        <v>75</v>
      </c>
      <c r="B20" s="6" t="s">
        <v>8</v>
      </c>
      <c r="C20" s="6" t="s">
        <v>17</v>
      </c>
      <c r="D20" s="6" t="s">
        <v>77</v>
      </c>
      <c r="E20" s="6" t="s">
        <v>74</v>
      </c>
      <c r="F20" s="9">
        <f t="shared" si="0"/>
        <v>0</v>
      </c>
      <c r="G20" s="9"/>
      <c r="H20" s="9"/>
    </row>
    <row r="21" spans="1:8">
      <c r="A21" s="3" t="s">
        <v>78</v>
      </c>
      <c r="B21" s="6" t="s">
        <v>8</v>
      </c>
      <c r="C21" s="6" t="s">
        <v>17</v>
      </c>
      <c r="D21" s="6" t="s">
        <v>77</v>
      </c>
      <c r="E21" s="6" t="s">
        <v>79</v>
      </c>
      <c r="F21" s="9">
        <f t="shared" si="0"/>
        <v>0</v>
      </c>
      <c r="G21" s="9"/>
      <c r="H21" s="9"/>
    </row>
    <row r="22" spans="1:8" ht="25.5">
      <c r="A22" s="3" t="s">
        <v>58</v>
      </c>
      <c r="B22" s="6" t="s">
        <v>15</v>
      </c>
      <c r="C22" s="6" t="s">
        <v>13</v>
      </c>
      <c r="D22" s="53" t="s">
        <v>226</v>
      </c>
      <c r="E22" s="6" t="s">
        <v>59</v>
      </c>
      <c r="F22" s="9">
        <f t="shared" si="0"/>
        <v>0</v>
      </c>
      <c r="G22" s="9"/>
      <c r="H22" s="9"/>
    </row>
    <row r="23" spans="1:8" ht="38.25">
      <c r="A23" s="3" t="s">
        <v>189</v>
      </c>
      <c r="B23" s="6" t="s">
        <v>15</v>
      </c>
      <c r="C23" s="6" t="s">
        <v>100</v>
      </c>
      <c r="D23" s="6" t="s">
        <v>190</v>
      </c>
      <c r="E23" s="6" t="s">
        <v>191</v>
      </c>
      <c r="F23" s="9">
        <f>SUM(G23:H23)</f>
        <v>0</v>
      </c>
      <c r="G23" s="9"/>
      <c r="H23" s="9"/>
    </row>
    <row r="24" spans="1:8">
      <c r="A24" s="50" t="s">
        <v>227</v>
      </c>
      <c r="B24" s="6" t="s">
        <v>18</v>
      </c>
      <c r="C24" s="6" t="s">
        <v>13</v>
      </c>
      <c r="D24" s="6" t="s">
        <v>60</v>
      </c>
      <c r="E24" s="53" t="s">
        <v>228</v>
      </c>
      <c r="F24" s="9">
        <f t="shared" si="0"/>
        <v>0</v>
      </c>
      <c r="G24" s="9"/>
      <c r="H24" s="9"/>
    </row>
    <row r="25" spans="1:8">
      <c r="A25" s="50" t="s">
        <v>219</v>
      </c>
      <c r="B25" s="53" t="s">
        <v>18</v>
      </c>
      <c r="C25" s="53" t="s">
        <v>12</v>
      </c>
      <c r="D25" s="53" t="s">
        <v>217</v>
      </c>
      <c r="E25" s="53" t="s">
        <v>218</v>
      </c>
      <c r="F25" s="9">
        <f t="shared" si="0"/>
        <v>0</v>
      </c>
      <c r="G25" s="9"/>
      <c r="H25" s="9"/>
    </row>
    <row r="26" spans="1:8">
      <c r="A26" s="3" t="s">
        <v>65</v>
      </c>
      <c r="B26" s="6" t="s">
        <v>18</v>
      </c>
      <c r="C26" s="6" t="s">
        <v>63</v>
      </c>
      <c r="D26" s="6" t="s">
        <v>64</v>
      </c>
      <c r="E26" s="6" t="s">
        <v>66</v>
      </c>
      <c r="F26" s="9">
        <f t="shared" si="0"/>
        <v>0</v>
      </c>
      <c r="G26" s="9"/>
      <c r="H26" s="9"/>
    </row>
    <row r="27" spans="1:8">
      <c r="A27" s="3" t="s">
        <v>67</v>
      </c>
      <c r="B27" s="6" t="s">
        <v>18</v>
      </c>
      <c r="C27" s="6" t="s">
        <v>63</v>
      </c>
      <c r="D27" s="6" t="s">
        <v>64</v>
      </c>
      <c r="E27" s="6" t="s">
        <v>68</v>
      </c>
      <c r="F27" s="9">
        <f t="shared" si="0"/>
        <v>0</v>
      </c>
      <c r="G27" s="9"/>
      <c r="H27" s="9"/>
    </row>
    <row r="28" spans="1:8" ht="25.5">
      <c r="A28" s="3" t="s">
        <v>70</v>
      </c>
      <c r="B28" s="6" t="s">
        <v>18</v>
      </c>
      <c r="C28" s="6" t="s">
        <v>63</v>
      </c>
      <c r="D28" s="6" t="s">
        <v>69</v>
      </c>
      <c r="E28" s="6" t="s">
        <v>71</v>
      </c>
      <c r="F28" s="9">
        <f t="shared" si="0"/>
        <v>0</v>
      </c>
      <c r="G28" s="9"/>
      <c r="H28" s="9"/>
    </row>
    <row r="29" spans="1:8">
      <c r="A29" s="3" t="s">
        <v>62</v>
      </c>
      <c r="B29" s="6" t="s">
        <v>11</v>
      </c>
      <c r="C29" s="6" t="s">
        <v>8</v>
      </c>
      <c r="D29" s="6" t="s">
        <v>72</v>
      </c>
      <c r="E29" s="6" t="s">
        <v>61</v>
      </c>
      <c r="F29" s="9">
        <f t="shared" si="0"/>
        <v>0</v>
      </c>
      <c r="G29" s="9"/>
      <c r="H29" s="9"/>
    </row>
    <row r="30" spans="1:8" ht="38.25">
      <c r="A30" s="3" t="s">
        <v>81</v>
      </c>
      <c r="B30" s="6" t="s">
        <v>11</v>
      </c>
      <c r="C30" s="6" t="s">
        <v>8</v>
      </c>
      <c r="D30" s="6" t="s">
        <v>72</v>
      </c>
      <c r="E30" s="6" t="s">
        <v>82</v>
      </c>
      <c r="F30" s="9">
        <f t="shared" si="0"/>
        <v>0</v>
      </c>
      <c r="G30" s="9"/>
      <c r="H30" s="9"/>
    </row>
    <row r="31" spans="1:8">
      <c r="A31" s="3" t="s">
        <v>62</v>
      </c>
      <c r="B31" s="6" t="s">
        <v>11</v>
      </c>
      <c r="C31" s="6" t="s">
        <v>13</v>
      </c>
      <c r="D31" s="6" t="s">
        <v>80</v>
      </c>
      <c r="E31" s="6" t="s">
        <v>61</v>
      </c>
      <c r="F31" s="9">
        <f t="shared" si="0"/>
        <v>0</v>
      </c>
      <c r="G31" s="9"/>
      <c r="H31" s="9"/>
    </row>
    <row r="32" spans="1:8" ht="25.5">
      <c r="A32" s="3" t="s">
        <v>83</v>
      </c>
      <c r="B32" s="6" t="s">
        <v>11</v>
      </c>
      <c r="C32" s="6" t="s">
        <v>13</v>
      </c>
      <c r="D32" s="6" t="s">
        <v>80</v>
      </c>
      <c r="E32" s="6" t="s">
        <v>84</v>
      </c>
      <c r="F32" s="9">
        <f t="shared" si="0"/>
        <v>0</v>
      </c>
      <c r="G32" s="9"/>
      <c r="H32" s="9"/>
    </row>
    <row r="33" spans="1:8" ht="25.5">
      <c r="A33" s="3" t="s">
        <v>85</v>
      </c>
      <c r="B33" s="6" t="s">
        <v>11</v>
      </c>
      <c r="C33" s="6" t="s">
        <v>13</v>
      </c>
      <c r="D33" s="6" t="s">
        <v>80</v>
      </c>
      <c r="E33" s="6" t="s">
        <v>16</v>
      </c>
      <c r="F33" s="9">
        <f t="shared" si="0"/>
        <v>0</v>
      </c>
      <c r="G33" s="9"/>
      <c r="H33" s="9"/>
    </row>
    <row r="34" spans="1:8" ht="25.5" hidden="1">
      <c r="A34" s="3" t="s">
        <v>83</v>
      </c>
      <c r="B34" s="6" t="s">
        <v>11</v>
      </c>
      <c r="C34" s="6" t="s">
        <v>13</v>
      </c>
      <c r="D34" s="53" t="s">
        <v>221</v>
      </c>
      <c r="E34" s="6" t="s">
        <v>84</v>
      </c>
      <c r="F34" s="9">
        <f>SUM(G34:H34)</f>
        <v>0</v>
      </c>
      <c r="G34" s="52"/>
      <c r="H34" s="9"/>
    </row>
    <row r="35" spans="1:8" hidden="1">
      <c r="A35" s="3" t="s">
        <v>62</v>
      </c>
      <c r="B35" s="6" t="s">
        <v>11</v>
      </c>
      <c r="C35" s="6" t="s">
        <v>18</v>
      </c>
      <c r="D35" s="53" t="s">
        <v>229</v>
      </c>
      <c r="E35" s="6" t="s">
        <v>61</v>
      </c>
      <c r="F35" s="9">
        <f t="shared" si="0"/>
        <v>0</v>
      </c>
      <c r="G35" s="9"/>
      <c r="H35" s="9"/>
    </row>
    <row r="36" spans="1:8" ht="25.5" hidden="1">
      <c r="A36" s="3" t="s">
        <v>76</v>
      </c>
      <c r="B36" s="46" t="s">
        <v>10</v>
      </c>
      <c r="C36" s="7" t="s">
        <v>8</v>
      </c>
      <c r="D36" s="7" t="s">
        <v>87</v>
      </c>
      <c r="E36" s="7" t="s">
        <v>73</v>
      </c>
      <c r="F36" s="9">
        <f t="shared" si="0"/>
        <v>0</v>
      </c>
      <c r="G36" s="9"/>
      <c r="H36" s="9"/>
    </row>
    <row r="37" spans="1:8" ht="25.5" hidden="1">
      <c r="A37" s="3" t="s">
        <v>76</v>
      </c>
      <c r="B37" s="6" t="s">
        <v>10</v>
      </c>
      <c r="C37" s="6" t="s">
        <v>13</v>
      </c>
      <c r="D37" s="6" t="s">
        <v>88</v>
      </c>
      <c r="E37" s="6" t="s">
        <v>73</v>
      </c>
      <c r="F37" s="9">
        <f t="shared" si="0"/>
        <v>0</v>
      </c>
      <c r="G37" s="9"/>
      <c r="H37" s="9"/>
    </row>
    <row r="38" spans="1:8" ht="25.5" hidden="1">
      <c r="A38" s="3" t="s">
        <v>76</v>
      </c>
      <c r="B38" s="6" t="s">
        <v>10</v>
      </c>
      <c r="C38" s="6" t="s">
        <v>13</v>
      </c>
      <c r="D38" s="6" t="s">
        <v>89</v>
      </c>
      <c r="E38" s="6" t="s">
        <v>73</v>
      </c>
      <c r="F38" s="9">
        <f t="shared" si="0"/>
        <v>0</v>
      </c>
      <c r="G38" s="9"/>
      <c r="H38" s="9"/>
    </row>
    <row r="39" spans="1:8" ht="25.5" hidden="1">
      <c r="A39" s="3" t="s">
        <v>76</v>
      </c>
      <c r="B39" s="6" t="s">
        <v>10</v>
      </c>
      <c r="C39" s="6" t="s">
        <v>13</v>
      </c>
      <c r="D39" s="6" t="s">
        <v>90</v>
      </c>
      <c r="E39" s="6" t="s">
        <v>73</v>
      </c>
      <c r="F39" s="9">
        <f t="shared" si="0"/>
        <v>0</v>
      </c>
      <c r="G39" s="9"/>
      <c r="H39" s="9"/>
    </row>
    <row r="40" spans="1:8" ht="25.5" hidden="1">
      <c r="A40" s="3" t="s">
        <v>76</v>
      </c>
      <c r="B40" s="6" t="s">
        <v>10</v>
      </c>
      <c r="C40" s="6" t="s">
        <v>13</v>
      </c>
      <c r="D40" s="6" t="s">
        <v>91</v>
      </c>
      <c r="E40" s="6" t="s">
        <v>73</v>
      </c>
      <c r="F40" s="9">
        <f t="shared" si="0"/>
        <v>0</v>
      </c>
      <c r="G40" s="9"/>
      <c r="H40" s="9"/>
    </row>
    <row r="41" spans="1:8" hidden="1">
      <c r="A41" s="3" t="s">
        <v>93</v>
      </c>
      <c r="B41" s="6" t="s">
        <v>10</v>
      </c>
      <c r="C41" s="6" t="s">
        <v>11</v>
      </c>
      <c r="D41" s="6" t="s">
        <v>92</v>
      </c>
      <c r="E41" s="6" t="s">
        <v>126</v>
      </c>
      <c r="F41" s="9">
        <f t="shared" si="0"/>
        <v>0</v>
      </c>
      <c r="G41" s="9"/>
      <c r="H41" s="9"/>
    </row>
    <row r="42" spans="1:8" hidden="1">
      <c r="A42" s="3" t="s">
        <v>98</v>
      </c>
      <c r="B42" s="6" t="s">
        <v>10</v>
      </c>
      <c r="C42" s="6" t="s">
        <v>10</v>
      </c>
      <c r="D42" s="6" t="s">
        <v>97</v>
      </c>
      <c r="E42" s="6" t="s">
        <v>99</v>
      </c>
      <c r="F42" s="9">
        <f t="shared" si="0"/>
        <v>0</v>
      </c>
      <c r="G42" s="9"/>
      <c r="H42" s="9"/>
    </row>
    <row r="43" spans="1:8" hidden="1">
      <c r="A43" s="3" t="s">
        <v>95</v>
      </c>
      <c r="B43" s="6" t="s">
        <v>10</v>
      </c>
      <c r="C43" s="6" t="s">
        <v>10</v>
      </c>
      <c r="D43" s="6" t="s">
        <v>94</v>
      </c>
      <c r="E43" s="6" t="s">
        <v>96</v>
      </c>
      <c r="F43" s="9">
        <f t="shared" si="0"/>
        <v>0</v>
      </c>
      <c r="G43" s="9"/>
      <c r="H43" s="9"/>
    </row>
    <row r="44" spans="1:8" ht="25.5" hidden="1">
      <c r="A44" s="3" t="s">
        <v>104</v>
      </c>
      <c r="B44" s="6" t="s">
        <v>10</v>
      </c>
      <c r="C44" s="6" t="s">
        <v>100</v>
      </c>
      <c r="D44" s="6" t="s">
        <v>102</v>
      </c>
      <c r="E44" s="6" t="s">
        <v>103</v>
      </c>
      <c r="F44" s="9">
        <f t="shared" si="0"/>
        <v>0</v>
      </c>
      <c r="G44" s="9"/>
      <c r="H44" s="9"/>
    </row>
    <row r="45" spans="1:8" ht="25.5">
      <c r="A45" s="3" t="s">
        <v>76</v>
      </c>
      <c r="B45" s="6" t="s">
        <v>10</v>
      </c>
      <c r="C45" s="6" t="s">
        <v>100</v>
      </c>
      <c r="D45" s="6" t="s">
        <v>101</v>
      </c>
      <c r="E45" s="6" t="s">
        <v>73</v>
      </c>
      <c r="F45" s="9">
        <f t="shared" si="0"/>
        <v>0</v>
      </c>
      <c r="G45" s="52"/>
      <c r="H45" s="9"/>
    </row>
    <row r="46" spans="1:8" ht="25.5" hidden="1">
      <c r="A46" s="3" t="s">
        <v>76</v>
      </c>
      <c r="B46" s="6" t="s">
        <v>12</v>
      </c>
      <c r="C46" s="6" t="s">
        <v>8</v>
      </c>
      <c r="D46" s="6" t="s">
        <v>105</v>
      </c>
      <c r="E46" s="6" t="s">
        <v>73</v>
      </c>
      <c r="F46" s="9">
        <f t="shared" si="0"/>
        <v>0</v>
      </c>
      <c r="G46" s="9"/>
      <c r="H46" s="9"/>
    </row>
    <row r="47" spans="1:8" ht="25.5" hidden="1">
      <c r="A47" s="3" t="s">
        <v>76</v>
      </c>
      <c r="B47" s="6" t="s">
        <v>12</v>
      </c>
      <c r="C47" s="6" t="s">
        <v>8</v>
      </c>
      <c r="D47" s="6" t="s">
        <v>106</v>
      </c>
      <c r="E47" s="6" t="s">
        <v>73</v>
      </c>
      <c r="F47" s="9">
        <f t="shared" si="0"/>
        <v>0</v>
      </c>
      <c r="G47" s="9"/>
      <c r="H47" s="9"/>
    </row>
    <row r="48" spans="1:8" ht="25.5" hidden="1">
      <c r="A48" s="3" t="s">
        <v>76</v>
      </c>
      <c r="B48" s="6" t="s">
        <v>12</v>
      </c>
      <c r="C48" s="6" t="s">
        <v>8</v>
      </c>
      <c r="D48" s="6" t="s">
        <v>107</v>
      </c>
      <c r="E48" s="6" t="s">
        <v>73</v>
      </c>
      <c r="F48" s="9">
        <f t="shared" si="0"/>
        <v>0</v>
      </c>
      <c r="G48" s="9"/>
      <c r="H48" s="9"/>
    </row>
    <row r="49" spans="1:8" ht="25.5" hidden="1">
      <c r="A49" s="3" t="s">
        <v>76</v>
      </c>
      <c r="B49" s="6" t="s">
        <v>12</v>
      </c>
      <c r="C49" s="6" t="s">
        <v>8</v>
      </c>
      <c r="D49" s="6" t="s">
        <v>101</v>
      </c>
      <c r="E49" s="6" t="s">
        <v>73</v>
      </c>
      <c r="F49" s="9">
        <f t="shared" si="0"/>
        <v>0</v>
      </c>
      <c r="G49" s="9"/>
      <c r="H49" s="9"/>
    </row>
    <row r="50" spans="1:8" ht="25.5" hidden="1">
      <c r="A50" s="3" t="s">
        <v>128</v>
      </c>
      <c r="B50" s="6" t="s">
        <v>12</v>
      </c>
      <c r="C50" s="6" t="s">
        <v>18</v>
      </c>
      <c r="D50" s="6" t="s">
        <v>108</v>
      </c>
      <c r="E50" s="6" t="s">
        <v>127</v>
      </c>
      <c r="F50" s="9">
        <f t="shared" si="0"/>
        <v>0</v>
      </c>
      <c r="G50" s="9"/>
      <c r="H50" s="9"/>
    </row>
    <row r="51" spans="1:8" ht="25.5" hidden="1">
      <c r="A51" s="3" t="s">
        <v>115</v>
      </c>
      <c r="B51" s="6" t="s">
        <v>100</v>
      </c>
      <c r="C51" s="6" t="s">
        <v>8</v>
      </c>
      <c r="D51" s="53" t="s">
        <v>230</v>
      </c>
      <c r="E51" s="53" t="s">
        <v>113</v>
      </c>
      <c r="F51" s="9">
        <f>SUM(G51:H51)</f>
        <v>0</v>
      </c>
      <c r="G51" s="9"/>
      <c r="H51" s="9"/>
    </row>
    <row r="52" spans="1:8" ht="25.5" hidden="1">
      <c r="A52" s="3" t="s">
        <v>76</v>
      </c>
      <c r="B52" s="6" t="s">
        <v>100</v>
      </c>
      <c r="C52" s="6" t="s">
        <v>8</v>
      </c>
      <c r="D52" s="6" t="s">
        <v>109</v>
      </c>
      <c r="E52" s="6" t="s">
        <v>73</v>
      </c>
      <c r="F52" s="9">
        <f t="shared" si="0"/>
        <v>0</v>
      </c>
      <c r="G52" s="9"/>
      <c r="H52" s="9"/>
    </row>
    <row r="53" spans="1:8" ht="25.5" hidden="1">
      <c r="A53" s="3" t="s">
        <v>76</v>
      </c>
      <c r="B53" s="6" t="s">
        <v>100</v>
      </c>
      <c r="C53" s="6" t="s">
        <v>8</v>
      </c>
      <c r="D53" s="6" t="s">
        <v>110</v>
      </c>
      <c r="E53" s="6" t="s">
        <v>73</v>
      </c>
      <c r="F53" s="9">
        <f t="shared" si="0"/>
        <v>0</v>
      </c>
      <c r="G53" s="9"/>
      <c r="H53" s="9"/>
    </row>
    <row r="54" spans="1:8" ht="25.5" hidden="1">
      <c r="A54" s="3" t="s">
        <v>76</v>
      </c>
      <c r="B54" s="6" t="s">
        <v>100</v>
      </c>
      <c r="C54" s="6" t="s">
        <v>8</v>
      </c>
      <c r="D54" s="6" t="s">
        <v>111</v>
      </c>
      <c r="E54" s="6" t="s">
        <v>73</v>
      </c>
      <c r="F54" s="9">
        <f t="shared" si="0"/>
        <v>0</v>
      </c>
      <c r="G54" s="9"/>
      <c r="H54" s="9"/>
    </row>
    <row r="55" spans="1:8" ht="25.5" hidden="1">
      <c r="A55" s="50" t="s">
        <v>115</v>
      </c>
      <c r="B55" s="6" t="s">
        <v>100</v>
      </c>
      <c r="C55" s="6" t="s">
        <v>8</v>
      </c>
      <c r="D55" s="53" t="s">
        <v>221</v>
      </c>
      <c r="E55" s="53" t="s">
        <v>113</v>
      </c>
      <c r="F55" s="9">
        <f t="shared" si="0"/>
        <v>0</v>
      </c>
      <c r="G55" s="9"/>
      <c r="H55" s="9"/>
    </row>
    <row r="56" spans="1:8" ht="25.5" hidden="1">
      <c r="A56" s="3" t="s">
        <v>115</v>
      </c>
      <c r="B56" s="6" t="s">
        <v>100</v>
      </c>
      <c r="C56" s="6" t="s">
        <v>13</v>
      </c>
      <c r="D56" s="6" t="s">
        <v>112</v>
      </c>
      <c r="E56" s="6" t="s">
        <v>113</v>
      </c>
      <c r="F56" s="9">
        <f t="shared" si="0"/>
        <v>0</v>
      </c>
      <c r="G56" s="9"/>
      <c r="H56" s="9"/>
    </row>
    <row r="57" spans="1:8" ht="25.5" hidden="1">
      <c r="A57" s="3" t="s">
        <v>115</v>
      </c>
      <c r="B57" s="6" t="s">
        <v>100</v>
      </c>
      <c r="C57" s="6" t="s">
        <v>18</v>
      </c>
      <c r="D57" s="6" t="s">
        <v>114</v>
      </c>
      <c r="E57" s="6" t="s">
        <v>113</v>
      </c>
      <c r="F57" s="9">
        <f t="shared" si="0"/>
        <v>0</v>
      </c>
      <c r="G57" s="9"/>
      <c r="H57" s="9"/>
    </row>
    <row r="58" spans="1:8" ht="38.25">
      <c r="A58" s="3" t="s">
        <v>233</v>
      </c>
      <c r="B58" s="6" t="s">
        <v>116</v>
      </c>
      <c r="C58" s="6" t="s">
        <v>8</v>
      </c>
      <c r="D58" s="6" t="s">
        <v>231</v>
      </c>
      <c r="E58" s="6" t="s">
        <v>232</v>
      </c>
      <c r="F58" s="9">
        <f t="shared" si="0"/>
        <v>0</v>
      </c>
      <c r="G58" s="52"/>
      <c r="H58" s="9"/>
    </row>
    <row r="59" spans="1:8" ht="25.5" hidden="1">
      <c r="A59" s="3" t="s">
        <v>76</v>
      </c>
      <c r="B59" s="6" t="s">
        <v>116</v>
      </c>
      <c r="C59" s="6" t="s">
        <v>13</v>
      </c>
      <c r="D59" s="53" t="s">
        <v>234</v>
      </c>
      <c r="E59" s="6" t="s">
        <v>73</v>
      </c>
      <c r="F59" s="9">
        <f t="shared" si="0"/>
        <v>0</v>
      </c>
      <c r="G59" s="9"/>
      <c r="H59" s="9"/>
    </row>
    <row r="60" spans="1:8" ht="38.25" hidden="1">
      <c r="A60" s="3" t="s">
        <v>119</v>
      </c>
      <c r="B60" s="6" t="s">
        <v>116</v>
      </c>
      <c r="C60" s="6" t="s">
        <v>15</v>
      </c>
      <c r="D60" s="6" t="s">
        <v>229</v>
      </c>
      <c r="E60" s="6" t="s">
        <v>120</v>
      </c>
      <c r="F60" s="9">
        <f t="shared" si="0"/>
        <v>0</v>
      </c>
      <c r="G60" s="9"/>
      <c r="H60" s="9"/>
    </row>
    <row r="61" spans="1:8" ht="38.25" hidden="1">
      <c r="A61" s="3" t="s">
        <v>237</v>
      </c>
      <c r="B61" s="6" t="s">
        <v>116</v>
      </c>
      <c r="C61" s="6" t="s">
        <v>15</v>
      </c>
      <c r="D61" s="6" t="s">
        <v>229</v>
      </c>
      <c r="E61" s="6" t="s">
        <v>121</v>
      </c>
      <c r="F61" s="9">
        <f t="shared" si="0"/>
        <v>0</v>
      </c>
      <c r="G61" s="9"/>
      <c r="H61" s="9"/>
    </row>
    <row r="62" spans="1:8" ht="38.25" hidden="1">
      <c r="A62" s="3" t="s">
        <v>236</v>
      </c>
      <c r="B62" s="6" t="s">
        <v>116</v>
      </c>
      <c r="C62" s="6" t="s">
        <v>15</v>
      </c>
      <c r="D62" s="6" t="s">
        <v>229</v>
      </c>
      <c r="E62" s="6" t="s">
        <v>235</v>
      </c>
      <c r="F62" s="9">
        <f t="shared" si="0"/>
        <v>0</v>
      </c>
      <c r="G62" s="9"/>
      <c r="H62" s="9"/>
    </row>
    <row r="63" spans="1:8" ht="51" hidden="1">
      <c r="A63" s="3" t="s">
        <v>239</v>
      </c>
      <c r="B63" s="6" t="s">
        <v>116</v>
      </c>
      <c r="C63" s="6" t="s">
        <v>15</v>
      </c>
      <c r="D63" s="6" t="s">
        <v>86</v>
      </c>
      <c r="E63" s="6" t="s">
        <v>238</v>
      </c>
      <c r="F63" s="9">
        <f t="shared" si="0"/>
        <v>0</v>
      </c>
      <c r="G63" s="9"/>
      <c r="H63" s="9"/>
    </row>
    <row r="64" spans="1:8" ht="38.25" hidden="1">
      <c r="A64" s="3" t="s">
        <v>241</v>
      </c>
      <c r="B64" s="6" t="s">
        <v>116</v>
      </c>
      <c r="C64" s="6" t="s">
        <v>15</v>
      </c>
      <c r="D64" s="6" t="s">
        <v>86</v>
      </c>
      <c r="E64" s="6" t="s">
        <v>240</v>
      </c>
      <c r="F64" s="9">
        <f t="shared" si="0"/>
        <v>0</v>
      </c>
      <c r="G64" s="9"/>
      <c r="H64" s="9"/>
    </row>
    <row r="65" spans="1:8" hidden="1">
      <c r="A65" s="3" t="s">
        <v>122</v>
      </c>
      <c r="B65" s="6" t="s">
        <v>116</v>
      </c>
      <c r="C65" s="6" t="s">
        <v>15</v>
      </c>
      <c r="D65" s="6" t="s">
        <v>221</v>
      </c>
      <c r="E65" s="6" t="s">
        <v>123</v>
      </c>
      <c r="F65" s="9">
        <f>SUM(G65:H65)</f>
        <v>0</v>
      </c>
      <c r="G65" s="9"/>
      <c r="H65" s="9"/>
    </row>
    <row r="66" spans="1:8" hidden="1">
      <c r="A66" s="3" t="s">
        <v>244</v>
      </c>
      <c r="B66" s="6" t="s">
        <v>116</v>
      </c>
      <c r="C66" s="6" t="s">
        <v>15</v>
      </c>
      <c r="D66" s="6" t="s">
        <v>245</v>
      </c>
      <c r="E66" s="6" t="s">
        <v>38</v>
      </c>
      <c r="F66" s="9">
        <f>SUM(G66:H66)</f>
        <v>0</v>
      </c>
      <c r="G66" s="9"/>
      <c r="H66" s="9"/>
    </row>
    <row r="67" spans="1:8" hidden="1">
      <c r="A67" s="3" t="s">
        <v>243</v>
      </c>
      <c r="B67" s="6" t="s">
        <v>116</v>
      </c>
      <c r="C67" s="6" t="s">
        <v>18</v>
      </c>
      <c r="D67" s="6" t="s">
        <v>188</v>
      </c>
      <c r="E67" s="6" t="s">
        <v>242</v>
      </c>
      <c r="F67" s="9">
        <f t="shared" si="0"/>
        <v>0</v>
      </c>
      <c r="G67" s="9"/>
      <c r="H67" s="9"/>
    </row>
    <row r="68" spans="1:8" hidden="1">
      <c r="A68" s="3" t="s">
        <v>244</v>
      </c>
      <c r="B68" s="6" t="s">
        <v>116</v>
      </c>
      <c r="C68" s="6" t="s">
        <v>9</v>
      </c>
      <c r="D68" s="6" t="s">
        <v>118</v>
      </c>
      <c r="E68" s="6" t="s">
        <v>38</v>
      </c>
      <c r="F68" s="9">
        <f t="shared" si="0"/>
        <v>0</v>
      </c>
      <c r="G68" s="9"/>
      <c r="H68" s="9"/>
    </row>
    <row r="69" spans="1:8" hidden="1">
      <c r="A69" s="3" t="s">
        <v>244</v>
      </c>
      <c r="B69" s="6" t="s">
        <v>116</v>
      </c>
      <c r="C69" s="6" t="s">
        <v>9</v>
      </c>
      <c r="D69" s="6" t="s">
        <v>117</v>
      </c>
      <c r="E69" s="6" t="s">
        <v>38</v>
      </c>
      <c r="F69" s="9">
        <f t="shared" si="0"/>
        <v>0</v>
      </c>
      <c r="G69" s="9"/>
      <c r="H69" s="9"/>
    </row>
    <row r="70" spans="1:8" hidden="1">
      <c r="A70" s="3" t="s">
        <v>62</v>
      </c>
      <c r="B70" s="6" t="s">
        <v>63</v>
      </c>
      <c r="C70" s="6" t="s">
        <v>8</v>
      </c>
      <c r="D70" s="6" t="s">
        <v>124</v>
      </c>
      <c r="E70" s="6" t="s">
        <v>61</v>
      </c>
      <c r="F70" s="9">
        <f t="shared" si="0"/>
        <v>0</v>
      </c>
      <c r="G70" s="9"/>
      <c r="H70" s="9"/>
    </row>
    <row r="71" spans="1:8">
      <c r="A71" s="3" t="s">
        <v>21</v>
      </c>
      <c r="B71" s="6" t="s">
        <v>125</v>
      </c>
      <c r="C71" s="6" t="s">
        <v>125</v>
      </c>
      <c r="D71" s="6" t="s">
        <v>125</v>
      </c>
      <c r="E71" s="6" t="s">
        <v>125</v>
      </c>
      <c r="F71" s="9">
        <f>SUM(G71:H71)</f>
        <v>0</v>
      </c>
      <c r="G71" s="9">
        <f>SUM(G12:G70)</f>
        <v>0</v>
      </c>
      <c r="H71" s="9">
        <f>SUM(H12:H70)</f>
        <v>0</v>
      </c>
    </row>
    <row r="1144" spans="1:1" ht="15.75">
      <c r="A1144" s="2"/>
    </row>
    <row r="1145" spans="1:1" ht="15.75">
      <c r="A1145" s="2"/>
    </row>
  </sheetData>
  <customSheetViews>
    <customSheetView guid="{7C829716-2F07-46F0-AF1A-069E96C8B01D}" fitToPage="1" showRuler="0">
      <pane xSplit="5" ySplit="11" topLeftCell="F12" activePane="bottomRight" state="frozen"/>
      <selection pane="bottomRight" activeCell="G15" sqref="G15"/>
      <pageMargins left="0.78740157480314965" right="0.39370078740157483" top="0.39370078740157483" bottom="0.39370078740157483" header="0.27559055118110237" footer="0.27559055118110237"/>
      <printOptions horizontalCentered="1"/>
      <pageSetup paperSize="9" scale="65" fitToHeight="4" orientation="portrait" r:id="rId1"/>
      <headerFooter alignWithMargins="0">
        <oddFooter>&amp;C&amp;P</oddFooter>
      </headerFooter>
    </customSheetView>
    <customSheetView guid="{518631E2-4EB0-11D9-BBD2-00304F169CFD}" fitToPage="1" showRuler="0">
      <pane xSplit="5" ySplit="11" topLeftCell="G40" activePane="bottomRight" state="frozen"/>
      <selection pane="bottomRight" activeCell="G44" sqref="G44"/>
      <pageMargins left="0.78740157480314965" right="0.39370078740157483" top="0.39370078740157483" bottom="0.39370078740157483" header="0.27559055118110237" footer="0.27559055118110237"/>
      <printOptions horizontalCentered="1"/>
      <pageSetup paperSize="9" scale="65" fitToHeight="4" orientation="portrait" r:id="rId2"/>
      <headerFooter alignWithMargins="0">
        <oddFooter>&amp;C&amp;P</oddFooter>
      </headerFooter>
    </customSheetView>
    <customSheetView guid="{AEDB4CA6-4888-11D9-A850-00104B65722B}" fitToPage="1" showRuler="0">
      <pane xSplit="5" ySplit="11" topLeftCell="F30" activePane="bottomRight" state="frozen"/>
      <selection pane="bottomRight" activeCell="G33" sqref="G33"/>
      <pageMargins left="0.78740157480314965" right="0.39370078740157483" top="0.39370078740157483" bottom="0.39370078740157483" header="0.27559055118110237" footer="0.27559055118110237"/>
      <printOptions horizontalCentered="1"/>
      <pageSetup paperSize="9" scale="65" fitToHeight="4" orientation="portrait" r:id="rId3"/>
      <headerFooter alignWithMargins="0">
        <oddFooter>&amp;C&amp;P</oddFooter>
      </headerFooter>
    </customSheetView>
    <customSheetView guid="{7D5D7701-F2D9-11D5-A0C1-00C0DFF66A6A}" showRuler="0">
      <pane xSplit="5" ySplit="11" topLeftCell="F56" activePane="bottomRight" state="frozen"/>
      <selection pane="bottomRight" activeCell="G56" sqref="G56"/>
    </customSheetView>
    <customSheetView guid="{CCB89602-4EB0-11D9-AD0A-000AE6CB13C7}" showPageBreaks="1" fitToPage="1" showRuler="0">
      <pane xSplit="5" ySplit="11" topLeftCell="F12" activePane="bottomRight" state="frozen"/>
      <selection pane="bottomRight" activeCell="H11" sqref="H11"/>
      <pageMargins left="0.78740157480314965" right="0.39370078740157483" top="0.39370078740157483" bottom="0.39370078740157483" header="0.27559055118110237" footer="0.27559055118110237"/>
      <printOptions horizontalCentered="1"/>
      <pageSetup paperSize="9" scale="81" fitToHeight="4" orientation="portrait" r:id="rId4"/>
      <headerFooter alignWithMargins="0">
        <oddFooter>&amp;C&amp;P</oddFooter>
      </headerFooter>
    </customSheetView>
  </customSheetViews>
  <mergeCells count="8">
    <mergeCell ref="F8:H8"/>
    <mergeCell ref="F9:F10"/>
    <mergeCell ref="E8:E10"/>
    <mergeCell ref="A8:A10"/>
    <mergeCell ref="B8:B10"/>
    <mergeCell ref="C8:C10"/>
    <mergeCell ref="D8:D10"/>
    <mergeCell ref="G9:H9"/>
  </mergeCells>
  <phoneticPr fontId="9" type="noConversion"/>
  <printOptions horizontalCentered="1"/>
  <pageMargins left="0.78740157480314965" right="0.39370078740157483" top="0.39370078740157483" bottom="0.39370078740157483" header="0.27559055118110237" footer="0.27559055118110237"/>
  <pageSetup paperSize="9" scale="81" fitToHeight="4" orientation="portrait" r:id="rId5"/>
  <headerFooter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35"/>
  <sheetViews>
    <sheetView workbookViewId="0">
      <pane xSplit="5" ySplit="11" topLeftCell="F80" activePane="bottomRight" state="frozen"/>
      <selection activeCell="F66" sqref="F66"/>
      <selection pane="topRight" activeCell="F66" sqref="F66"/>
      <selection pane="bottomLeft" activeCell="F66" sqref="F66"/>
      <selection pane="bottomRight" activeCell="A84" sqref="A84"/>
    </sheetView>
  </sheetViews>
  <sheetFormatPr defaultRowHeight="12.75"/>
  <cols>
    <col min="1" max="1" width="51.7109375" customWidth="1"/>
    <col min="2" max="3" width="5.85546875" customWidth="1"/>
    <col min="4" max="4" width="11.42578125" customWidth="1"/>
    <col min="5" max="5" width="5.85546875" customWidth="1"/>
    <col min="6" max="6" width="11.42578125" customWidth="1"/>
    <col min="7" max="8" width="10.7109375" customWidth="1"/>
    <col min="9" max="16384" width="9.140625" style="22"/>
  </cols>
  <sheetData>
    <row r="1" spans="1:8">
      <c r="A1" s="22"/>
      <c r="B1" s="22"/>
      <c r="C1" s="22"/>
      <c r="D1" s="22"/>
      <c r="E1" s="22"/>
      <c r="F1" s="22"/>
      <c r="G1" s="22"/>
      <c r="H1" s="25" t="s">
        <v>200</v>
      </c>
    </row>
    <row r="2" spans="1:8">
      <c r="A2" s="22"/>
      <c r="B2" s="22"/>
      <c r="C2" s="22"/>
      <c r="D2" s="22"/>
      <c r="E2" s="22"/>
      <c r="F2" s="22"/>
      <c r="G2" s="22"/>
      <c r="H2" s="25" t="s">
        <v>216</v>
      </c>
    </row>
    <row r="3" spans="1:8">
      <c r="A3" s="22"/>
      <c r="B3" s="22"/>
      <c r="C3" s="22"/>
      <c r="D3" s="22"/>
      <c r="E3" s="22"/>
      <c r="F3" s="22"/>
      <c r="G3" s="22"/>
      <c r="H3" s="25" t="s">
        <v>251</v>
      </c>
    </row>
    <row r="4" spans="1:8">
      <c r="A4" s="22"/>
      <c r="B4" s="22"/>
      <c r="C4" s="51" t="s">
        <v>194</v>
      </c>
      <c r="D4" s="22"/>
      <c r="F4" s="22"/>
      <c r="G4" s="22"/>
      <c r="H4" s="22"/>
    </row>
    <row r="5" spans="1:8">
      <c r="A5" s="22"/>
      <c r="B5" s="22"/>
      <c r="C5" s="31" t="s">
        <v>187</v>
      </c>
      <c r="D5" s="22"/>
      <c r="F5" s="22"/>
      <c r="G5" s="22"/>
      <c r="H5" s="22"/>
    </row>
    <row r="6" spans="1:8" ht="13.5">
      <c r="A6" s="1"/>
      <c r="B6" s="22"/>
      <c r="D6" s="22"/>
      <c r="F6" s="22"/>
      <c r="G6" s="22"/>
      <c r="H6" s="22"/>
    </row>
    <row r="7" spans="1:8">
      <c r="A7" s="22"/>
      <c r="B7" s="22"/>
      <c r="C7" s="22"/>
      <c r="D7" s="22"/>
      <c r="E7" s="22"/>
      <c r="F7" s="22"/>
      <c r="G7" s="22"/>
      <c r="H7" s="28" t="s">
        <v>19</v>
      </c>
    </row>
    <row r="8" spans="1:8" s="32" customFormat="1">
      <c r="A8" s="100" t="s">
        <v>20</v>
      </c>
      <c r="B8" s="98" t="s">
        <v>0</v>
      </c>
      <c r="C8" s="98" t="s">
        <v>1</v>
      </c>
      <c r="D8" s="98" t="s">
        <v>2</v>
      </c>
      <c r="E8" s="98" t="s">
        <v>3</v>
      </c>
      <c r="F8" s="93" t="s">
        <v>33</v>
      </c>
      <c r="G8" s="94"/>
      <c r="H8" s="95"/>
    </row>
    <row r="9" spans="1:8" s="32" customFormat="1" ht="12.75" customHeight="1">
      <c r="A9" s="101"/>
      <c r="B9" s="99"/>
      <c r="C9" s="99"/>
      <c r="D9" s="99"/>
      <c r="E9" s="99"/>
      <c r="F9" s="96" t="s">
        <v>23</v>
      </c>
      <c r="G9" s="102" t="s">
        <v>212</v>
      </c>
      <c r="H9" s="103"/>
    </row>
    <row r="10" spans="1:8" ht="59.25">
      <c r="A10" s="101"/>
      <c r="B10" s="99"/>
      <c r="C10" s="99"/>
      <c r="D10" s="99"/>
      <c r="E10" s="99"/>
      <c r="F10" s="97"/>
      <c r="G10" s="49" t="s">
        <v>192</v>
      </c>
      <c r="H10" s="24" t="s">
        <v>32</v>
      </c>
    </row>
    <row r="11" spans="1:8" s="31" customFormat="1">
      <c r="A11" s="4">
        <v>1</v>
      </c>
      <c r="B11" s="23" t="s">
        <v>4</v>
      </c>
      <c r="C11" s="23" t="s">
        <v>5</v>
      </c>
      <c r="D11" s="23" t="s">
        <v>6</v>
      </c>
      <c r="E11" s="23" t="s">
        <v>7</v>
      </c>
      <c r="F11" s="5">
        <v>6</v>
      </c>
      <c r="G11" s="5">
        <v>7</v>
      </c>
      <c r="H11" s="5">
        <v>8</v>
      </c>
    </row>
    <row r="12" spans="1:8" ht="25.5" hidden="1">
      <c r="A12" s="3" t="s">
        <v>42</v>
      </c>
      <c r="B12" s="6" t="s">
        <v>8</v>
      </c>
      <c r="C12" s="6" t="s">
        <v>13</v>
      </c>
      <c r="D12" s="6" t="s">
        <v>41</v>
      </c>
      <c r="E12" s="6" t="s">
        <v>43</v>
      </c>
      <c r="F12" s="9">
        <f t="shared" ref="F12:F46" si="0">SUM(G12:H12)</f>
        <v>0</v>
      </c>
      <c r="G12" s="9"/>
      <c r="H12" s="9"/>
    </row>
    <row r="13" spans="1:8" hidden="1">
      <c r="A13" s="3" t="s">
        <v>44</v>
      </c>
      <c r="B13" s="6" t="s">
        <v>8</v>
      </c>
      <c r="C13" s="6" t="s">
        <v>18</v>
      </c>
      <c r="D13" s="6" t="s">
        <v>41</v>
      </c>
      <c r="E13" s="6" t="s">
        <v>45</v>
      </c>
      <c r="F13" s="9">
        <f t="shared" si="0"/>
        <v>0</v>
      </c>
      <c r="G13" s="9"/>
      <c r="H13" s="9"/>
    </row>
    <row r="14" spans="1:8" hidden="1">
      <c r="A14" s="3" t="s">
        <v>31</v>
      </c>
      <c r="B14" s="6" t="s">
        <v>8</v>
      </c>
      <c r="C14" s="6" t="s">
        <v>18</v>
      </c>
      <c r="D14" s="6" t="s">
        <v>41</v>
      </c>
      <c r="E14" s="6" t="s">
        <v>46</v>
      </c>
      <c r="F14" s="9">
        <f t="shared" si="0"/>
        <v>0</v>
      </c>
      <c r="G14" s="9"/>
      <c r="H14" s="9"/>
    </row>
    <row r="15" spans="1:8" ht="38.25" hidden="1">
      <c r="A15" s="3" t="s">
        <v>50</v>
      </c>
      <c r="B15" s="6" t="s">
        <v>8</v>
      </c>
      <c r="C15" s="6" t="s">
        <v>10</v>
      </c>
      <c r="D15" s="6" t="s">
        <v>47</v>
      </c>
      <c r="E15" s="6" t="s">
        <v>48</v>
      </c>
      <c r="F15" s="9">
        <f t="shared" si="0"/>
        <v>0</v>
      </c>
      <c r="G15" s="9"/>
      <c r="H15" s="9"/>
    </row>
    <row r="16" spans="1:8" ht="25.5" hidden="1">
      <c r="A16" s="3" t="s">
        <v>49</v>
      </c>
      <c r="B16" s="6" t="s">
        <v>8</v>
      </c>
      <c r="C16" s="6" t="s">
        <v>10</v>
      </c>
      <c r="D16" s="6" t="s">
        <v>47</v>
      </c>
      <c r="E16" s="6" t="s">
        <v>51</v>
      </c>
      <c r="F16" s="9">
        <f t="shared" si="0"/>
        <v>0</v>
      </c>
      <c r="G16" s="9"/>
      <c r="H16" s="9"/>
    </row>
    <row r="17" spans="1:8" hidden="1">
      <c r="A17" s="3" t="s">
        <v>30</v>
      </c>
      <c r="B17" s="6" t="s">
        <v>8</v>
      </c>
      <c r="C17" s="6" t="s">
        <v>14</v>
      </c>
      <c r="D17" s="6" t="s">
        <v>52</v>
      </c>
      <c r="E17" s="6" t="s">
        <v>53</v>
      </c>
      <c r="F17" s="9">
        <f t="shared" si="0"/>
        <v>0</v>
      </c>
      <c r="G17" s="9"/>
      <c r="H17" s="9"/>
    </row>
    <row r="18" spans="1:8" hidden="1">
      <c r="A18" s="3" t="s">
        <v>57</v>
      </c>
      <c r="B18" s="6" t="s">
        <v>8</v>
      </c>
      <c r="C18" s="6" t="s">
        <v>54</v>
      </c>
      <c r="D18" s="6" t="s">
        <v>55</v>
      </c>
      <c r="E18" s="6" t="s">
        <v>56</v>
      </c>
      <c r="F18" s="9">
        <f t="shared" si="0"/>
        <v>0</v>
      </c>
      <c r="G18" s="9"/>
      <c r="H18" s="9"/>
    </row>
    <row r="19" spans="1:8" ht="25.5" hidden="1">
      <c r="A19" s="3" t="s">
        <v>76</v>
      </c>
      <c r="B19" s="6" t="s">
        <v>8</v>
      </c>
      <c r="C19" s="6" t="s">
        <v>17</v>
      </c>
      <c r="D19" s="6" t="s">
        <v>41</v>
      </c>
      <c r="E19" s="6" t="s">
        <v>73</v>
      </c>
      <c r="F19" s="9">
        <f t="shared" si="0"/>
        <v>0</v>
      </c>
      <c r="G19" s="9"/>
      <c r="H19" s="9"/>
    </row>
    <row r="20" spans="1:8" ht="25.5" hidden="1">
      <c r="A20" s="3" t="s">
        <v>75</v>
      </c>
      <c r="B20" s="6" t="s">
        <v>8</v>
      </c>
      <c r="C20" s="6" t="s">
        <v>17</v>
      </c>
      <c r="D20" s="6" t="s">
        <v>77</v>
      </c>
      <c r="E20" s="6" t="s">
        <v>74</v>
      </c>
      <c r="F20" s="9">
        <f t="shared" si="0"/>
        <v>0</v>
      </c>
      <c r="G20" s="9"/>
      <c r="H20" s="9"/>
    </row>
    <row r="21" spans="1:8" hidden="1">
      <c r="A21" s="3" t="s">
        <v>78</v>
      </c>
      <c r="B21" s="6" t="s">
        <v>8</v>
      </c>
      <c r="C21" s="6" t="s">
        <v>17</v>
      </c>
      <c r="D21" s="6" t="s">
        <v>77</v>
      </c>
      <c r="E21" s="6" t="s">
        <v>79</v>
      </c>
      <c r="F21" s="9">
        <f t="shared" si="0"/>
        <v>0</v>
      </c>
      <c r="G21" s="9"/>
      <c r="H21" s="9"/>
    </row>
    <row r="22" spans="1:8" ht="25.5" hidden="1">
      <c r="A22" s="3" t="s">
        <v>58</v>
      </c>
      <c r="B22" s="6" t="s">
        <v>15</v>
      </c>
      <c r="C22" s="6" t="s">
        <v>13</v>
      </c>
      <c r="D22" s="53" t="s">
        <v>226</v>
      </c>
      <c r="E22" s="6" t="s">
        <v>59</v>
      </c>
      <c r="F22" s="9">
        <f t="shared" si="0"/>
        <v>0</v>
      </c>
      <c r="G22" s="9"/>
      <c r="H22" s="9"/>
    </row>
    <row r="23" spans="1:8" ht="38.25" hidden="1">
      <c r="A23" s="3" t="s">
        <v>189</v>
      </c>
      <c r="B23" s="6" t="s">
        <v>15</v>
      </c>
      <c r="C23" s="6" t="s">
        <v>100</v>
      </c>
      <c r="D23" s="6" t="s">
        <v>190</v>
      </c>
      <c r="E23" s="6" t="s">
        <v>191</v>
      </c>
      <c r="F23" s="9">
        <f>SUM(G23:H23)</f>
        <v>0</v>
      </c>
      <c r="G23" s="9"/>
      <c r="H23" s="9"/>
    </row>
    <row r="24" spans="1:8" hidden="1">
      <c r="A24" s="50" t="s">
        <v>227</v>
      </c>
      <c r="B24" s="6" t="s">
        <v>18</v>
      </c>
      <c r="C24" s="6" t="s">
        <v>13</v>
      </c>
      <c r="D24" s="6" t="s">
        <v>60</v>
      </c>
      <c r="E24" s="53" t="s">
        <v>228</v>
      </c>
      <c r="F24" s="9">
        <f t="shared" si="0"/>
        <v>0</v>
      </c>
      <c r="G24" s="9"/>
      <c r="H24" s="9"/>
    </row>
    <row r="25" spans="1:8" hidden="1">
      <c r="A25" s="50" t="s">
        <v>219</v>
      </c>
      <c r="B25" s="53" t="s">
        <v>18</v>
      </c>
      <c r="C25" s="53" t="s">
        <v>12</v>
      </c>
      <c r="D25" s="53" t="s">
        <v>217</v>
      </c>
      <c r="E25" s="53" t="s">
        <v>218</v>
      </c>
      <c r="F25" s="9">
        <f t="shared" si="0"/>
        <v>0</v>
      </c>
      <c r="G25" s="9"/>
      <c r="H25" s="9"/>
    </row>
    <row r="26" spans="1:8" hidden="1">
      <c r="A26" s="3" t="s">
        <v>65</v>
      </c>
      <c r="B26" s="6" t="s">
        <v>18</v>
      </c>
      <c r="C26" s="6" t="s">
        <v>63</v>
      </c>
      <c r="D26" s="6" t="s">
        <v>64</v>
      </c>
      <c r="E26" s="6" t="s">
        <v>66</v>
      </c>
      <c r="F26" s="9">
        <f t="shared" si="0"/>
        <v>0</v>
      </c>
      <c r="G26" s="9"/>
      <c r="H26" s="9"/>
    </row>
    <row r="27" spans="1:8" hidden="1">
      <c r="A27" s="3" t="s">
        <v>67</v>
      </c>
      <c r="B27" s="6" t="s">
        <v>18</v>
      </c>
      <c r="C27" s="6" t="s">
        <v>63</v>
      </c>
      <c r="D27" s="6" t="s">
        <v>64</v>
      </c>
      <c r="E27" s="6" t="s">
        <v>68</v>
      </c>
      <c r="F27" s="9">
        <f t="shared" si="0"/>
        <v>0</v>
      </c>
      <c r="G27" s="9"/>
      <c r="H27" s="9"/>
    </row>
    <row r="28" spans="1:8" ht="25.5" hidden="1">
      <c r="A28" s="3" t="s">
        <v>70</v>
      </c>
      <c r="B28" s="6" t="s">
        <v>18</v>
      </c>
      <c r="C28" s="6" t="s">
        <v>63</v>
      </c>
      <c r="D28" s="6" t="s">
        <v>69</v>
      </c>
      <c r="E28" s="6" t="s">
        <v>71</v>
      </c>
      <c r="F28" s="9">
        <f t="shared" si="0"/>
        <v>0</v>
      </c>
      <c r="G28" s="9"/>
      <c r="H28" s="9"/>
    </row>
    <row r="29" spans="1:8" hidden="1">
      <c r="A29" s="3" t="s">
        <v>62</v>
      </c>
      <c r="B29" s="6" t="s">
        <v>11</v>
      </c>
      <c r="C29" s="6" t="s">
        <v>8</v>
      </c>
      <c r="D29" s="6" t="s">
        <v>72</v>
      </c>
      <c r="E29" s="6" t="s">
        <v>61</v>
      </c>
      <c r="F29" s="9">
        <f t="shared" si="0"/>
        <v>0</v>
      </c>
      <c r="G29" s="9"/>
      <c r="H29" s="9"/>
    </row>
    <row r="30" spans="1:8" ht="38.25" hidden="1">
      <c r="A30" s="3" t="s">
        <v>81</v>
      </c>
      <c r="B30" s="6" t="s">
        <v>11</v>
      </c>
      <c r="C30" s="6" t="s">
        <v>8</v>
      </c>
      <c r="D30" s="6" t="s">
        <v>72</v>
      </c>
      <c r="E30" s="6" t="s">
        <v>82</v>
      </c>
      <c r="F30" s="9">
        <f t="shared" si="0"/>
        <v>0</v>
      </c>
      <c r="G30" s="9"/>
      <c r="H30" s="9"/>
    </row>
    <row r="31" spans="1:8" hidden="1">
      <c r="A31" s="3" t="s">
        <v>62</v>
      </c>
      <c r="B31" s="6" t="s">
        <v>11</v>
      </c>
      <c r="C31" s="6" t="s">
        <v>13</v>
      </c>
      <c r="D31" s="6" t="s">
        <v>80</v>
      </c>
      <c r="E31" s="6" t="s">
        <v>61</v>
      </c>
      <c r="F31" s="9">
        <f t="shared" si="0"/>
        <v>0</v>
      </c>
      <c r="G31" s="9"/>
      <c r="H31" s="9"/>
    </row>
    <row r="32" spans="1:8" ht="25.5" hidden="1">
      <c r="A32" s="3" t="s">
        <v>83</v>
      </c>
      <c r="B32" s="6" t="s">
        <v>11</v>
      </c>
      <c r="C32" s="6" t="s">
        <v>13</v>
      </c>
      <c r="D32" s="6" t="s">
        <v>80</v>
      </c>
      <c r="E32" s="6" t="s">
        <v>84</v>
      </c>
      <c r="F32" s="9">
        <f t="shared" si="0"/>
        <v>0</v>
      </c>
      <c r="G32" s="9"/>
      <c r="H32" s="9"/>
    </row>
    <row r="33" spans="1:8" ht="25.5" hidden="1">
      <c r="A33" s="3" t="s">
        <v>85</v>
      </c>
      <c r="B33" s="6" t="s">
        <v>11</v>
      </c>
      <c r="C33" s="6" t="s">
        <v>13</v>
      </c>
      <c r="D33" s="6" t="s">
        <v>80</v>
      </c>
      <c r="E33" s="6" t="s">
        <v>16</v>
      </c>
      <c r="F33" s="9">
        <f t="shared" si="0"/>
        <v>0</v>
      </c>
      <c r="G33" s="9"/>
      <c r="H33" s="9"/>
    </row>
    <row r="34" spans="1:8" ht="25.5" hidden="1">
      <c r="A34" s="3" t="s">
        <v>83</v>
      </c>
      <c r="B34" s="6" t="s">
        <v>11</v>
      </c>
      <c r="C34" s="6" t="s">
        <v>13</v>
      </c>
      <c r="D34" s="53" t="s">
        <v>221</v>
      </c>
      <c r="E34" s="6" t="s">
        <v>84</v>
      </c>
      <c r="F34" s="9">
        <f>SUM(G34:H34)</f>
        <v>0</v>
      </c>
      <c r="G34" s="9"/>
      <c r="H34" s="9"/>
    </row>
    <row r="35" spans="1:8" hidden="1">
      <c r="A35" s="3" t="s">
        <v>62</v>
      </c>
      <c r="B35" s="6" t="s">
        <v>11</v>
      </c>
      <c r="C35" s="6" t="s">
        <v>18</v>
      </c>
      <c r="D35" s="53" t="s">
        <v>229</v>
      </c>
      <c r="E35" s="6" t="s">
        <v>61</v>
      </c>
      <c r="F35" s="9">
        <f t="shared" si="0"/>
        <v>0</v>
      </c>
      <c r="G35" s="9"/>
      <c r="H35" s="9"/>
    </row>
    <row r="36" spans="1:8" ht="25.5">
      <c r="A36" s="3" t="s">
        <v>76</v>
      </c>
      <c r="B36" s="46" t="s">
        <v>10</v>
      </c>
      <c r="C36" s="7" t="s">
        <v>8</v>
      </c>
      <c r="D36" s="7" t="s">
        <v>87</v>
      </c>
      <c r="E36" s="7" t="s">
        <v>73</v>
      </c>
      <c r="F36" s="9">
        <f t="shared" si="0"/>
        <v>0</v>
      </c>
      <c r="G36" s="48">
        <f>SUM(G77:G84)</f>
        <v>0</v>
      </c>
      <c r="H36" s="48">
        <f>SUM(H77:H84)</f>
        <v>0</v>
      </c>
    </row>
    <row r="37" spans="1:8" ht="25.5" hidden="1">
      <c r="A37" s="3" t="s">
        <v>76</v>
      </c>
      <c r="B37" s="6" t="s">
        <v>10</v>
      </c>
      <c r="C37" s="6" t="s">
        <v>13</v>
      </c>
      <c r="D37" s="6" t="s">
        <v>88</v>
      </c>
      <c r="E37" s="6" t="s">
        <v>73</v>
      </c>
      <c r="F37" s="9">
        <f t="shared" si="0"/>
        <v>0</v>
      </c>
      <c r="G37" s="9"/>
      <c r="H37" s="9"/>
    </row>
    <row r="38" spans="1:8" ht="25.5" hidden="1">
      <c r="A38" s="3" t="s">
        <v>76</v>
      </c>
      <c r="B38" s="6" t="s">
        <v>10</v>
      </c>
      <c r="C38" s="6" t="s">
        <v>13</v>
      </c>
      <c r="D38" s="6" t="s">
        <v>89</v>
      </c>
      <c r="E38" s="6" t="s">
        <v>73</v>
      </c>
      <c r="F38" s="9">
        <f t="shared" si="0"/>
        <v>0</v>
      </c>
      <c r="G38" s="9"/>
      <c r="H38" s="9"/>
    </row>
    <row r="39" spans="1:8" ht="25.5" hidden="1">
      <c r="A39" s="3" t="s">
        <v>76</v>
      </c>
      <c r="B39" s="6" t="s">
        <v>10</v>
      </c>
      <c r="C39" s="6" t="s">
        <v>13</v>
      </c>
      <c r="D39" s="6" t="s">
        <v>90</v>
      </c>
      <c r="E39" s="6" t="s">
        <v>73</v>
      </c>
      <c r="F39" s="9">
        <f t="shared" si="0"/>
        <v>0</v>
      </c>
      <c r="G39" s="9"/>
      <c r="H39" s="9"/>
    </row>
    <row r="40" spans="1:8" ht="25.5" hidden="1">
      <c r="A40" s="3" t="s">
        <v>76</v>
      </c>
      <c r="B40" s="6" t="s">
        <v>10</v>
      </c>
      <c r="C40" s="6" t="s">
        <v>13</v>
      </c>
      <c r="D40" s="6" t="s">
        <v>91</v>
      </c>
      <c r="E40" s="6" t="s">
        <v>73</v>
      </c>
      <c r="F40" s="9">
        <f t="shared" si="0"/>
        <v>0</v>
      </c>
      <c r="G40" s="9"/>
      <c r="H40" s="9"/>
    </row>
    <row r="41" spans="1:8" hidden="1">
      <c r="A41" s="3" t="s">
        <v>93</v>
      </c>
      <c r="B41" s="6" t="s">
        <v>10</v>
      </c>
      <c r="C41" s="6" t="s">
        <v>11</v>
      </c>
      <c r="D41" s="6" t="s">
        <v>92</v>
      </c>
      <c r="E41" s="6" t="s">
        <v>126</v>
      </c>
      <c r="F41" s="9">
        <f t="shared" si="0"/>
        <v>0</v>
      </c>
      <c r="G41" s="9"/>
      <c r="H41" s="9"/>
    </row>
    <row r="42" spans="1:8" hidden="1">
      <c r="A42" s="3" t="s">
        <v>98</v>
      </c>
      <c r="B42" s="6" t="s">
        <v>10</v>
      </c>
      <c r="C42" s="6" t="s">
        <v>10</v>
      </c>
      <c r="D42" s="6" t="s">
        <v>97</v>
      </c>
      <c r="E42" s="6" t="s">
        <v>99</v>
      </c>
      <c r="F42" s="9">
        <f t="shared" si="0"/>
        <v>0</v>
      </c>
      <c r="G42" s="9"/>
      <c r="H42" s="9"/>
    </row>
    <row r="43" spans="1:8" hidden="1">
      <c r="A43" s="3" t="s">
        <v>95</v>
      </c>
      <c r="B43" s="6" t="s">
        <v>10</v>
      </c>
      <c r="C43" s="6" t="s">
        <v>10</v>
      </c>
      <c r="D43" s="6" t="s">
        <v>94</v>
      </c>
      <c r="E43" s="6" t="s">
        <v>96</v>
      </c>
      <c r="F43" s="9">
        <f t="shared" si="0"/>
        <v>0</v>
      </c>
      <c r="G43" s="9"/>
      <c r="H43" s="9"/>
    </row>
    <row r="44" spans="1:8" ht="25.5" hidden="1">
      <c r="A44" s="3" t="s">
        <v>104</v>
      </c>
      <c r="B44" s="6" t="s">
        <v>10</v>
      </c>
      <c r="C44" s="6" t="s">
        <v>100</v>
      </c>
      <c r="D44" s="6" t="s">
        <v>102</v>
      </c>
      <c r="E44" s="6" t="s">
        <v>103</v>
      </c>
      <c r="F44" s="9">
        <f t="shared" si="0"/>
        <v>0</v>
      </c>
      <c r="G44" s="9"/>
      <c r="H44" s="9"/>
    </row>
    <row r="45" spans="1:8" ht="25.5" hidden="1">
      <c r="A45" s="3" t="s">
        <v>76</v>
      </c>
      <c r="B45" s="6" t="s">
        <v>10</v>
      </c>
      <c r="C45" s="6" t="s">
        <v>100</v>
      </c>
      <c r="D45" s="6" t="s">
        <v>101</v>
      </c>
      <c r="E45" s="6" t="s">
        <v>73</v>
      </c>
      <c r="F45" s="9">
        <f t="shared" si="0"/>
        <v>0</v>
      </c>
      <c r="G45" s="9"/>
      <c r="H45" s="9"/>
    </row>
    <row r="46" spans="1:8" ht="25.5" hidden="1">
      <c r="A46" s="3" t="s">
        <v>76</v>
      </c>
      <c r="B46" s="6" t="s">
        <v>12</v>
      </c>
      <c r="C46" s="6" t="s">
        <v>8</v>
      </c>
      <c r="D46" s="6" t="s">
        <v>105</v>
      </c>
      <c r="E46" s="6" t="s">
        <v>73</v>
      </c>
      <c r="F46" s="9">
        <f t="shared" si="0"/>
        <v>0</v>
      </c>
      <c r="G46" s="9"/>
      <c r="H46" s="9"/>
    </row>
    <row r="47" spans="1:8" ht="25.5" hidden="1">
      <c r="A47" s="3" t="s">
        <v>76</v>
      </c>
      <c r="B47" s="6" t="s">
        <v>12</v>
      </c>
      <c r="C47" s="6" t="s">
        <v>8</v>
      </c>
      <c r="D47" s="6" t="s">
        <v>106</v>
      </c>
      <c r="E47" s="6" t="s">
        <v>73</v>
      </c>
      <c r="F47" s="9">
        <f t="shared" ref="F47:F71" si="1">SUM(G47:H47)</f>
        <v>0</v>
      </c>
      <c r="G47" s="9"/>
      <c r="H47" s="9"/>
    </row>
    <row r="48" spans="1:8" ht="25.5" hidden="1">
      <c r="A48" s="3" t="s">
        <v>76</v>
      </c>
      <c r="B48" s="6" t="s">
        <v>12</v>
      </c>
      <c r="C48" s="6" t="s">
        <v>8</v>
      </c>
      <c r="D48" s="6" t="s">
        <v>107</v>
      </c>
      <c r="E48" s="6" t="s">
        <v>73</v>
      </c>
      <c r="F48" s="9">
        <f t="shared" si="1"/>
        <v>0</v>
      </c>
      <c r="G48" s="9"/>
      <c r="H48" s="9"/>
    </row>
    <row r="49" spans="1:8" ht="25.5" hidden="1">
      <c r="A49" s="3" t="s">
        <v>76</v>
      </c>
      <c r="B49" s="6" t="s">
        <v>12</v>
      </c>
      <c r="C49" s="6" t="s">
        <v>8</v>
      </c>
      <c r="D49" s="6" t="s">
        <v>101</v>
      </c>
      <c r="E49" s="6" t="s">
        <v>73</v>
      </c>
      <c r="F49" s="9">
        <f t="shared" si="1"/>
        <v>0</v>
      </c>
      <c r="G49" s="9"/>
      <c r="H49" s="9"/>
    </row>
    <row r="50" spans="1:8" ht="25.5" hidden="1">
      <c r="A50" s="3" t="s">
        <v>128</v>
      </c>
      <c r="B50" s="6" t="s">
        <v>12</v>
      </c>
      <c r="C50" s="6" t="s">
        <v>18</v>
      </c>
      <c r="D50" s="6" t="s">
        <v>108</v>
      </c>
      <c r="E50" s="6" t="s">
        <v>127</v>
      </c>
      <c r="F50" s="9">
        <f t="shared" si="1"/>
        <v>0</v>
      </c>
      <c r="G50" s="9"/>
      <c r="H50" s="9"/>
    </row>
    <row r="51" spans="1:8" ht="25.5" hidden="1">
      <c r="A51" s="3" t="s">
        <v>115</v>
      </c>
      <c r="B51" s="6" t="s">
        <v>100</v>
      </c>
      <c r="C51" s="6" t="s">
        <v>8</v>
      </c>
      <c r="D51" s="53" t="s">
        <v>230</v>
      </c>
      <c r="E51" s="53" t="s">
        <v>113</v>
      </c>
      <c r="F51" s="9">
        <f>SUM(G51:H51)</f>
        <v>0</v>
      </c>
      <c r="G51" s="9"/>
      <c r="H51" s="9"/>
    </row>
    <row r="52" spans="1:8" ht="25.5" hidden="1">
      <c r="A52" s="3" t="s">
        <v>76</v>
      </c>
      <c r="B52" s="6" t="s">
        <v>100</v>
      </c>
      <c r="C52" s="6" t="s">
        <v>8</v>
      </c>
      <c r="D52" s="6" t="s">
        <v>109</v>
      </c>
      <c r="E52" s="6" t="s">
        <v>73</v>
      </c>
      <c r="F52" s="9">
        <f t="shared" si="1"/>
        <v>0</v>
      </c>
      <c r="G52" s="9"/>
      <c r="H52" s="9"/>
    </row>
    <row r="53" spans="1:8" ht="25.5" hidden="1">
      <c r="A53" s="3" t="s">
        <v>76</v>
      </c>
      <c r="B53" s="6" t="s">
        <v>100</v>
      </c>
      <c r="C53" s="6" t="s">
        <v>8</v>
      </c>
      <c r="D53" s="6" t="s">
        <v>110</v>
      </c>
      <c r="E53" s="6" t="s">
        <v>73</v>
      </c>
      <c r="F53" s="9">
        <f t="shared" si="1"/>
        <v>0</v>
      </c>
      <c r="G53" s="9"/>
      <c r="H53" s="9"/>
    </row>
    <row r="54" spans="1:8" ht="25.5" hidden="1">
      <c r="A54" s="3" t="s">
        <v>76</v>
      </c>
      <c r="B54" s="6" t="s">
        <v>100</v>
      </c>
      <c r="C54" s="6" t="s">
        <v>8</v>
      </c>
      <c r="D54" s="6" t="s">
        <v>111</v>
      </c>
      <c r="E54" s="6" t="s">
        <v>73</v>
      </c>
      <c r="F54" s="9">
        <f t="shared" si="1"/>
        <v>0</v>
      </c>
      <c r="G54" s="9"/>
      <c r="H54" s="9"/>
    </row>
    <row r="55" spans="1:8" ht="25.5" hidden="1">
      <c r="A55" s="50" t="s">
        <v>115</v>
      </c>
      <c r="B55" s="6" t="s">
        <v>100</v>
      </c>
      <c r="C55" s="6" t="s">
        <v>8</v>
      </c>
      <c r="D55" s="53" t="s">
        <v>221</v>
      </c>
      <c r="E55" s="53" t="s">
        <v>113</v>
      </c>
      <c r="F55" s="9">
        <f t="shared" si="1"/>
        <v>0</v>
      </c>
      <c r="G55" s="9"/>
      <c r="H55" s="9"/>
    </row>
    <row r="56" spans="1:8" ht="25.5" hidden="1">
      <c r="A56" s="3" t="s">
        <v>115</v>
      </c>
      <c r="B56" s="6" t="s">
        <v>100</v>
      </c>
      <c r="C56" s="6" t="s">
        <v>13</v>
      </c>
      <c r="D56" s="6" t="s">
        <v>112</v>
      </c>
      <c r="E56" s="6" t="s">
        <v>113</v>
      </c>
      <c r="F56" s="9">
        <f t="shared" si="1"/>
        <v>0</v>
      </c>
      <c r="G56" s="9"/>
      <c r="H56" s="9"/>
    </row>
    <row r="57" spans="1:8" ht="25.5" hidden="1">
      <c r="A57" s="3" t="s">
        <v>115</v>
      </c>
      <c r="B57" s="6" t="s">
        <v>100</v>
      </c>
      <c r="C57" s="6" t="s">
        <v>18</v>
      </c>
      <c r="D57" s="6" t="s">
        <v>114</v>
      </c>
      <c r="E57" s="6" t="s">
        <v>113</v>
      </c>
      <c r="F57" s="9">
        <f t="shared" si="1"/>
        <v>0</v>
      </c>
      <c r="G57" s="9"/>
      <c r="H57" s="9"/>
    </row>
    <row r="58" spans="1:8" ht="38.25" hidden="1">
      <c r="A58" s="3" t="s">
        <v>233</v>
      </c>
      <c r="B58" s="6" t="s">
        <v>116</v>
      </c>
      <c r="C58" s="6" t="s">
        <v>8</v>
      </c>
      <c r="D58" s="6" t="s">
        <v>231</v>
      </c>
      <c r="E58" s="6" t="s">
        <v>232</v>
      </c>
      <c r="F58" s="9">
        <f t="shared" si="1"/>
        <v>0</v>
      </c>
      <c r="G58" s="9"/>
      <c r="H58" s="9"/>
    </row>
    <row r="59" spans="1:8" ht="25.5" hidden="1">
      <c r="A59" s="3" t="s">
        <v>76</v>
      </c>
      <c r="B59" s="6" t="s">
        <v>116</v>
      </c>
      <c r="C59" s="6" t="s">
        <v>13</v>
      </c>
      <c r="D59" s="53" t="s">
        <v>234</v>
      </c>
      <c r="E59" s="6" t="s">
        <v>73</v>
      </c>
      <c r="F59" s="9">
        <f t="shared" si="1"/>
        <v>0</v>
      </c>
      <c r="G59" s="9"/>
      <c r="H59" s="9"/>
    </row>
    <row r="60" spans="1:8" ht="38.25" hidden="1">
      <c r="A60" s="3" t="s">
        <v>119</v>
      </c>
      <c r="B60" s="6" t="s">
        <v>116</v>
      </c>
      <c r="C60" s="6" t="s">
        <v>15</v>
      </c>
      <c r="D60" s="6" t="s">
        <v>229</v>
      </c>
      <c r="E60" s="6" t="s">
        <v>120</v>
      </c>
      <c r="F60" s="9">
        <f t="shared" si="1"/>
        <v>0</v>
      </c>
      <c r="G60" s="48"/>
      <c r="H60" s="48"/>
    </row>
    <row r="61" spans="1:8" ht="38.25" hidden="1">
      <c r="A61" s="3" t="s">
        <v>237</v>
      </c>
      <c r="B61" s="6" t="s">
        <v>116</v>
      </c>
      <c r="C61" s="6" t="s">
        <v>15</v>
      </c>
      <c r="D61" s="6" t="s">
        <v>229</v>
      </c>
      <c r="E61" s="6" t="s">
        <v>121</v>
      </c>
      <c r="F61" s="9">
        <f t="shared" si="1"/>
        <v>0</v>
      </c>
      <c r="G61" s="48"/>
      <c r="H61" s="48"/>
    </row>
    <row r="62" spans="1:8" ht="38.25" hidden="1">
      <c r="A62" s="3" t="s">
        <v>236</v>
      </c>
      <c r="B62" s="6" t="s">
        <v>116</v>
      </c>
      <c r="C62" s="6" t="s">
        <v>15</v>
      </c>
      <c r="D62" s="6" t="s">
        <v>229</v>
      </c>
      <c r="E62" s="6" t="s">
        <v>235</v>
      </c>
      <c r="F62" s="9">
        <f t="shared" si="1"/>
        <v>0</v>
      </c>
      <c r="G62" s="48"/>
      <c r="H62" s="48"/>
    </row>
    <row r="63" spans="1:8" ht="51" hidden="1">
      <c r="A63" s="3" t="s">
        <v>239</v>
      </c>
      <c r="B63" s="6" t="s">
        <v>116</v>
      </c>
      <c r="C63" s="6" t="s">
        <v>15</v>
      </c>
      <c r="D63" s="6" t="s">
        <v>86</v>
      </c>
      <c r="E63" s="6" t="s">
        <v>238</v>
      </c>
      <c r="F63" s="9">
        <f t="shared" si="1"/>
        <v>0</v>
      </c>
      <c r="G63" s="48"/>
      <c r="H63" s="48"/>
    </row>
    <row r="64" spans="1:8" ht="38.25" hidden="1">
      <c r="A64" s="3" t="s">
        <v>241</v>
      </c>
      <c r="B64" s="6" t="s">
        <v>116</v>
      </c>
      <c r="C64" s="6" t="s">
        <v>15</v>
      </c>
      <c r="D64" s="6" t="s">
        <v>86</v>
      </c>
      <c r="E64" s="6" t="s">
        <v>240</v>
      </c>
      <c r="F64" s="9">
        <f t="shared" si="1"/>
        <v>0</v>
      </c>
      <c r="G64" s="48"/>
      <c r="H64" s="48"/>
    </row>
    <row r="65" spans="1:8" hidden="1">
      <c r="A65" s="3" t="s">
        <v>122</v>
      </c>
      <c r="B65" s="6" t="s">
        <v>116</v>
      </c>
      <c r="C65" s="6" t="s">
        <v>15</v>
      </c>
      <c r="D65" s="6" t="s">
        <v>221</v>
      </c>
      <c r="E65" s="6" t="s">
        <v>123</v>
      </c>
      <c r="F65" s="9">
        <f>SUM(G65:H65)</f>
        <v>0</v>
      </c>
      <c r="G65" s="48"/>
      <c r="H65" s="48"/>
    </row>
    <row r="66" spans="1:8" hidden="1">
      <c r="A66" s="3" t="s">
        <v>244</v>
      </c>
      <c r="B66" s="6" t="s">
        <v>116</v>
      </c>
      <c r="C66" s="6" t="s">
        <v>15</v>
      </c>
      <c r="D66" s="6" t="s">
        <v>245</v>
      </c>
      <c r="E66" s="6" t="s">
        <v>38</v>
      </c>
      <c r="F66" s="9">
        <f>SUM(G66:H66)</f>
        <v>0</v>
      </c>
      <c r="G66" s="48"/>
      <c r="H66" s="48"/>
    </row>
    <row r="67" spans="1:8" hidden="1">
      <c r="A67" s="3" t="s">
        <v>243</v>
      </c>
      <c r="B67" s="6" t="s">
        <v>116</v>
      </c>
      <c r="C67" s="6" t="s">
        <v>18</v>
      </c>
      <c r="D67" s="6" t="s">
        <v>188</v>
      </c>
      <c r="E67" s="6" t="s">
        <v>242</v>
      </c>
      <c r="F67" s="9">
        <f t="shared" si="1"/>
        <v>0</v>
      </c>
      <c r="G67" s="9"/>
      <c r="H67" s="9"/>
    </row>
    <row r="68" spans="1:8">
      <c r="A68" s="3" t="s">
        <v>244</v>
      </c>
      <c r="B68" s="6" t="s">
        <v>116</v>
      </c>
      <c r="C68" s="6" t="s">
        <v>9</v>
      </c>
      <c r="D68" s="6" t="s">
        <v>118</v>
      </c>
      <c r="E68" s="6" t="s">
        <v>38</v>
      </c>
      <c r="F68" s="9">
        <f t="shared" si="1"/>
        <v>0</v>
      </c>
      <c r="G68" s="48">
        <f>SUM(G86:G93)</f>
        <v>0</v>
      </c>
      <c r="H68" s="48"/>
    </row>
    <row r="69" spans="1:8" hidden="1">
      <c r="A69" s="3" t="s">
        <v>244</v>
      </c>
      <c r="B69" s="6" t="s">
        <v>116</v>
      </c>
      <c r="C69" s="6" t="s">
        <v>9</v>
      </c>
      <c r="D69" s="6" t="s">
        <v>117</v>
      </c>
      <c r="E69" s="6" t="s">
        <v>38</v>
      </c>
      <c r="F69" s="9">
        <f t="shared" si="1"/>
        <v>0</v>
      </c>
      <c r="G69" s="9"/>
      <c r="H69" s="9"/>
    </row>
    <row r="70" spans="1:8" hidden="1">
      <c r="A70" s="3" t="s">
        <v>62</v>
      </c>
      <c r="B70" s="6" t="s">
        <v>63</v>
      </c>
      <c r="C70" s="6" t="s">
        <v>8</v>
      </c>
      <c r="D70" s="6" t="s">
        <v>124</v>
      </c>
      <c r="E70" s="6" t="s">
        <v>61</v>
      </c>
      <c r="F70" s="9">
        <f t="shared" si="1"/>
        <v>0</v>
      </c>
      <c r="G70" s="9"/>
      <c r="H70" s="9"/>
    </row>
    <row r="71" spans="1:8">
      <c r="A71" s="3" t="s">
        <v>21</v>
      </c>
      <c r="B71" s="6" t="s">
        <v>125</v>
      </c>
      <c r="C71" s="6" t="s">
        <v>125</v>
      </c>
      <c r="D71" s="6" t="s">
        <v>125</v>
      </c>
      <c r="E71" s="6" t="s">
        <v>125</v>
      </c>
      <c r="F71" s="9">
        <f t="shared" si="1"/>
        <v>0</v>
      </c>
      <c r="G71" s="9">
        <f>SUM(G12:G70)</f>
        <v>0</v>
      </c>
      <c r="H71" s="9">
        <f>SUM(H12:H70)</f>
        <v>0</v>
      </c>
    </row>
    <row r="76" spans="1:8">
      <c r="A76" s="47" t="s">
        <v>129</v>
      </c>
    </row>
    <row r="77" spans="1:8">
      <c r="A77" s="3" t="s">
        <v>139</v>
      </c>
      <c r="B77" s="46" t="s">
        <v>10</v>
      </c>
      <c r="C77" s="7" t="s">
        <v>8</v>
      </c>
      <c r="D77" s="7" t="s">
        <v>87</v>
      </c>
      <c r="E77" s="7" t="s">
        <v>73</v>
      </c>
      <c r="F77" s="9">
        <f t="shared" ref="F77:F84" si="2">SUM(G77:H77)</f>
        <v>0</v>
      </c>
      <c r="G77" s="54"/>
      <c r="H77" s="9"/>
    </row>
    <row r="78" spans="1:8">
      <c r="A78" s="3" t="s">
        <v>140</v>
      </c>
      <c r="B78" s="46" t="s">
        <v>10</v>
      </c>
      <c r="C78" s="7" t="s">
        <v>8</v>
      </c>
      <c r="D78" s="7" t="s">
        <v>87</v>
      </c>
      <c r="E78" s="7" t="s">
        <v>73</v>
      </c>
      <c r="F78" s="9">
        <f t="shared" si="2"/>
        <v>0</v>
      </c>
      <c r="G78" s="54"/>
      <c r="H78" s="9"/>
    </row>
    <row r="79" spans="1:8">
      <c r="A79" s="3" t="s">
        <v>141</v>
      </c>
      <c r="B79" s="46" t="s">
        <v>10</v>
      </c>
      <c r="C79" s="7" t="s">
        <v>8</v>
      </c>
      <c r="D79" s="7" t="s">
        <v>87</v>
      </c>
      <c r="E79" s="7" t="s">
        <v>73</v>
      </c>
      <c r="F79" s="9">
        <f t="shared" si="2"/>
        <v>0</v>
      </c>
      <c r="G79" s="54"/>
      <c r="H79" s="9"/>
    </row>
    <row r="80" spans="1:8">
      <c r="A80" s="3" t="s">
        <v>142</v>
      </c>
      <c r="B80" s="46" t="s">
        <v>10</v>
      </c>
      <c r="C80" s="7" t="s">
        <v>8</v>
      </c>
      <c r="D80" s="7" t="s">
        <v>87</v>
      </c>
      <c r="E80" s="7" t="s">
        <v>73</v>
      </c>
      <c r="F80" s="9">
        <f t="shared" si="2"/>
        <v>0</v>
      </c>
      <c r="G80" s="54"/>
      <c r="H80" s="9"/>
    </row>
    <row r="81" spans="1:8">
      <c r="A81" s="3" t="s">
        <v>143</v>
      </c>
      <c r="B81" s="46" t="s">
        <v>10</v>
      </c>
      <c r="C81" s="7" t="s">
        <v>8</v>
      </c>
      <c r="D81" s="7" t="s">
        <v>87</v>
      </c>
      <c r="E81" s="7" t="s">
        <v>73</v>
      </c>
      <c r="F81" s="9">
        <f t="shared" si="2"/>
        <v>0</v>
      </c>
      <c r="G81" s="54"/>
      <c r="H81" s="9"/>
    </row>
    <row r="82" spans="1:8">
      <c r="A82" s="3" t="s">
        <v>144</v>
      </c>
      <c r="B82" s="46" t="s">
        <v>10</v>
      </c>
      <c r="C82" s="7" t="s">
        <v>8</v>
      </c>
      <c r="D82" s="7" t="s">
        <v>87</v>
      </c>
      <c r="E82" s="7" t="s">
        <v>73</v>
      </c>
      <c r="F82" s="9">
        <f t="shared" si="2"/>
        <v>0</v>
      </c>
      <c r="G82" s="54"/>
      <c r="H82" s="9"/>
    </row>
    <row r="83" spans="1:8">
      <c r="A83" s="3" t="s">
        <v>145</v>
      </c>
      <c r="B83" s="46" t="s">
        <v>10</v>
      </c>
      <c r="C83" s="7" t="s">
        <v>8</v>
      </c>
      <c r="D83" s="7" t="s">
        <v>87</v>
      </c>
      <c r="E83" s="7" t="s">
        <v>73</v>
      </c>
      <c r="F83" s="9">
        <f t="shared" si="2"/>
        <v>0</v>
      </c>
      <c r="G83" s="54"/>
      <c r="H83" s="9"/>
    </row>
    <row r="84" spans="1:8">
      <c r="A84" s="3" t="s">
        <v>146</v>
      </c>
      <c r="B84" s="46" t="s">
        <v>10</v>
      </c>
      <c r="C84" s="7" t="s">
        <v>8</v>
      </c>
      <c r="D84" s="7" t="s">
        <v>87</v>
      </c>
      <c r="E84" s="7" t="s">
        <v>73</v>
      </c>
      <c r="F84" s="9">
        <f t="shared" si="2"/>
        <v>0</v>
      </c>
      <c r="G84" s="54"/>
      <c r="H84" s="9"/>
    </row>
    <row r="86" spans="1:8">
      <c r="A86" s="3" t="s">
        <v>139</v>
      </c>
      <c r="B86" s="46" t="s">
        <v>116</v>
      </c>
      <c r="C86" s="7" t="s">
        <v>9</v>
      </c>
      <c r="D86" s="7" t="s">
        <v>118</v>
      </c>
      <c r="E86" s="7" t="s">
        <v>38</v>
      </c>
      <c r="F86" s="9">
        <f t="shared" ref="F86:F93" si="3">SUM(G86:H86)</f>
        <v>0</v>
      </c>
      <c r="G86" s="54"/>
      <c r="H86" s="9"/>
    </row>
    <row r="87" spans="1:8">
      <c r="A87" s="3" t="s">
        <v>140</v>
      </c>
      <c r="B87" s="46" t="s">
        <v>116</v>
      </c>
      <c r="C87" s="7" t="s">
        <v>9</v>
      </c>
      <c r="D87" s="7" t="s">
        <v>118</v>
      </c>
      <c r="E87" s="7" t="s">
        <v>38</v>
      </c>
      <c r="F87" s="9">
        <f t="shared" si="3"/>
        <v>0</v>
      </c>
      <c r="G87" s="54"/>
      <c r="H87" s="9"/>
    </row>
    <row r="88" spans="1:8">
      <c r="A88" s="3" t="s">
        <v>141</v>
      </c>
      <c r="B88" s="46" t="s">
        <v>116</v>
      </c>
      <c r="C88" s="7" t="s">
        <v>9</v>
      </c>
      <c r="D88" s="7" t="s">
        <v>118</v>
      </c>
      <c r="E88" s="7" t="s">
        <v>38</v>
      </c>
      <c r="F88" s="9">
        <f t="shared" si="3"/>
        <v>0</v>
      </c>
      <c r="G88" s="54"/>
      <c r="H88" s="9"/>
    </row>
    <row r="89" spans="1:8">
      <c r="A89" s="3" t="s">
        <v>142</v>
      </c>
      <c r="B89" s="46" t="s">
        <v>116</v>
      </c>
      <c r="C89" s="7" t="s">
        <v>9</v>
      </c>
      <c r="D89" s="7" t="s">
        <v>118</v>
      </c>
      <c r="E89" s="7" t="s">
        <v>38</v>
      </c>
      <c r="F89" s="9">
        <f t="shared" si="3"/>
        <v>0</v>
      </c>
      <c r="G89" s="54"/>
      <c r="H89" s="9"/>
    </row>
    <row r="90" spans="1:8">
      <c r="A90" s="3" t="s">
        <v>143</v>
      </c>
      <c r="B90" s="46" t="s">
        <v>116</v>
      </c>
      <c r="C90" s="7" t="s">
        <v>9</v>
      </c>
      <c r="D90" s="7" t="s">
        <v>118</v>
      </c>
      <c r="E90" s="7" t="s">
        <v>38</v>
      </c>
      <c r="F90" s="9">
        <f t="shared" si="3"/>
        <v>0</v>
      </c>
      <c r="G90" s="54"/>
      <c r="H90" s="9"/>
    </row>
    <row r="91" spans="1:8">
      <c r="A91" s="3" t="s">
        <v>144</v>
      </c>
      <c r="B91" s="46" t="s">
        <v>116</v>
      </c>
      <c r="C91" s="7" t="s">
        <v>9</v>
      </c>
      <c r="D91" s="7" t="s">
        <v>118</v>
      </c>
      <c r="E91" s="7" t="s">
        <v>38</v>
      </c>
      <c r="F91" s="9">
        <f t="shared" si="3"/>
        <v>0</v>
      </c>
      <c r="G91" s="54"/>
      <c r="H91" s="9"/>
    </row>
    <row r="92" spans="1:8">
      <c r="A92" s="3" t="s">
        <v>145</v>
      </c>
      <c r="B92" s="46" t="s">
        <v>116</v>
      </c>
      <c r="C92" s="7" t="s">
        <v>9</v>
      </c>
      <c r="D92" s="7" t="s">
        <v>118</v>
      </c>
      <c r="E92" s="7" t="s">
        <v>38</v>
      </c>
      <c r="F92" s="9">
        <f t="shared" si="3"/>
        <v>0</v>
      </c>
      <c r="G92" s="54"/>
      <c r="H92" s="9"/>
    </row>
    <row r="93" spans="1:8">
      <c r="A93" s="3" t="s">
        <v>146</v>
      </c>
      <c r="B93" s="46" t="s">
        <v>116</v>
      </c>
      <c r="C93" s="7" t="s">
        <v>9</v>
      </c>
      <c r="D93" s="7" t="s">
        <v>118</v>
      </c>
      <c r="E93" s="7" t="s">
        <v>38</v>
      </c>
      <c r="F93" s="9">
        <f t="shared" si="3"/>
        <v>0</v>
      </c>
      <c r="G93" s="54"/>
      <c r="H93" s="9"/>
    </row>
    <row r="1134" spans="1:1" ht="15.75">
      <c r="A1134" s="2"/>
    </row>
    <row r="1135" spans="1:1" ht="15.75">
      <c r="A1135" s="2"/>
    </row>
  </sheetData>
  <customSheetViews>
    <customSheetView guid="{7C829716-2F07-46F0-AF1A-069E96C8B01D}" fitToPage="1" showRuler="0">
      <pane xSplit="5" ySplit="11" topLeftCell="F33" activePane="bottomRight" state="frozen"/>
      <selection pane="bottomRight" activeCell="H11" sqref="H11"/>
      <pageMargins left="0.78740157480314965" right="0.39370078740157483" top="0.39370078740157483" bottom="0.39370078740157483" header="0.27559055118110237" footer="0.27559055118110237"/>
      <printOptions horizontalCentered="1"/>
      <pageSetup paperSize="9" scale="65" fitToHeight="4" orientation="portrait" r:id="rId1"/>
      <headerFooter alignWithMargins="0">
        <oddFooter>&amp;C&amp;P</oddFooter>
      </headerFooter>
    </customSheetView>
    <customSheetView guid="{518631E2-4EB0-11D9-BBD2-00304F169CFD}" fitToPage="1" showRuler="0">
      <pane xSplit="5" ySplit="11" topLeftCell="G72" activePane="bottomRight" state="frozen"/>
      <selection pane="bottomRight" activeCell="H79" sqref="H79"/>
      <pageMargins left="0.78740157480314965" right="0.39370078740157483" top="0.39370078740157483" bottom="0.39370078740157483" header="0.27559055118110237" footer="0.27559055118110237"/>
      <printOptions horizontalCentered="1"/>
      <pageSetup paperSize="9" scale="65" fitToHeight="4" orientation="portrait" r:id="rId2"/>
      <headerFooter alignWithMargins="0">
        <oddFooter>&amp;C&amp;P</oddFooter>
      </headerFooter>
    </customSheetView>
    <customSheetView guid="{AEDB4CA6-4888-11D9-A850-00104B65722B}" fitToPage="1" showRuler="0">
      <pane xSplit="5" ySplit="11" topLeftCell="F33" activePane="bottomRight" state="frozen"/>
      <selection pane="bottomRight" activeCell="H11" sqref="H11"/>
      <pageMargins left="0.78740157480314965" right="0.39370078740157483" top="0.39370078740157483" bottom="0.39370078740157483" header="0.27559055118110237" footer="0.27559055118110237"/>
      <printOptions horizontalCentered="1"/>
      <pageSetup paperSize="9" scale="65" fitToHeight="4" orientation="portrait" r:id="rId3"/>
      <headerFooter alignWithMargins="0">
        <oddFooter>&amp;C&amp;P</oddFooter>
      </headerFooter>
    </customSheetView>
    <customSheetView guid="{7D5D7701-F2D9-11D5-A0C1-00C0DFF66A6A}" showRuler="0">
      <pane xSplit="5" ySplit="11" topLeftCell="F33" activePane="bottomRight" state="frozen"/>
      <selection pane="bottomRight" activeCell="H11" sqref="H11"/>
    </customSheetView>
    <customSheetView guid="{CCB89602-4EB0-11D9-AD0A-000AE6CB13C7}" showPageBreaks="1" fitToPage="1" showRuler="0">
      <pane xSplit="5" ySplit="11" topLeftCell="F33" activePane="bottomRight" state="frozen"/>
      <selection pane="bottomRight" activeCell="H11" sqref="H11"/>
      <pageMargins left="0.78740157480314965" right="0.39370078740157483" top="0.39370078740157483" bottom="0.39370078740157483" header="0.27559055118110237" footer="0.27559055118110237"/>
      <printOptions horizontalCentered="1"/>
      <pageSetup paperSize="9" scale="81" fitToHeight="4" orientation="portrait" r:id="rId4"/>
      <headerFooter alignWithMargins="0">
        <oddFooter>&amp;C&amp;P</oddFooter>
      </headerFooter>
    </customSheetView>
  </customSheetViews>
  <mergeCells count="8">
    <mergeCell ref="F8:H8"/>
    <mergeCell ref="F9:F10"/>
    <mergeCell ref="E8:E10"/>
    <mergeCell ref="A8:A10"/>
    <mergeCell ref="B8:B10"/>
    <mergeCell ref="C8:C10"/>
    <mergeCell ref="D8:D10"/>
    <mergeCell ref="G9:H9"/>
  </mergeCells>
  <phoneticPr fontId="9" type="noConversion"/>
  <printOptions horizontalCentered="1"/>
  <pageMargins left="0.78740157480314965" right="0.39370078740157483" top="0.39370078740157483" bottom="0.39370078740157483" header="0.27559055118110237" footer="0.27559055118110237"/>
  <pageSetup paperSize="9" scale="81" fitToHeight="4" orientation="portrait" r:id="rId5"/>
  <headerFooter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42"/>
  <sheetViews>
    <sheetView workbookViewId="0">
      <pane xSplit="5" ySplit="11" topLeftCell="G51" activePane="bottomRight" state="frozen"/>
      <selection activeCell="B49" sqref="B49"/>
      <selection pane="topRight" activeCell="B49" sqref="B49"/>
      <selection pane="bottomLeft" activeCell="B49" sqref="B49"/>
      <selection pane="bottomRight" activeCell="B73" sqref="B73"/>
    </sheetView>
  </sheetViews>
  <sheetFormatPr defaultRowHeight="12.75"/>
  <cols>
    <col min="1" max="1" width="51.7109375" customWidth="1"/>
    <col min="2" max="3" width="5.85546875" customWidth="1"/>
    <col min="4" max="4" width="11.42578125" customWidth="1"/>
    <col min="5" max="5" width="5.85546875" customWidth="1"/>
    <col min="6" max="6" width="11.42578125" customWidth="1"/>
    <col min="7" max="8" width="10.7109375" customWidth="1"/>
    <col min="9" max="16384" width="9.140625" style="22"/>
  </cols>
  <sheetData>
    <row r="1" spans="1:8">
      <c r="A1" s="22"/>
      <c r="B1" s="22"/>
      <c r="C1" s="22"/>
      <c r="D1" s="22"/>
      <c r="E1" s="22"/>
      <c r="F1" s="22"/>
      <c r="G1" s="22"/>
      <c r="H1" s="25" t="s">
        <v>200</v>
      </c>
    </row>
    <row r="2" spans="1:8" s="26" customFormat="1">
      <c r="A2" s="22"/>
      <c r="B2" s="22"/>
      <c r="C2" s="22"/>
      <c r="D2" s="22"/>
      <c r="E2" s="22"/>
      <c r="F2" s="22"/>
      <c r="G2" s="22"/>
      <c r="H2" s="25" t="s">
        <v>252</v>
      </c>
    </row>
    <row r="3" spans="1:8" s="26" customFormat="1">
      <c r="A3" s="22"/>
      <c r="B3" s="22"/>
      <c r="C3" s="22"/>
      <c r="D3" s="22"/>
      <c r="E3" s="22"/>
      <c r="F3" s="22"/>
      <c r="G3" s="22"/>
      <c r="H3" s="25"/>
    </row>
    <row r="4" spans="1:8" s="8" customFormat="1">
      <c r="A4" s="22"/>
      <c r="B4" s="22"/>
      <c r="C4" s="51" t="s">
        <v>253</v>
      </c>
      <c r="D4" s="22"/>
      <c r="F4" s="22"/>
      <c r="G4" s="22"/>
      <c r="H4" s="22"/>
    </row>
    <row r="5" spans="1:8" s="8" customFormat="1">
      <c r="A5" s="22"/>
      <c r="B5" s="22"/>
      <c r="C5" s="57" t="s">
        <v>257</v>
      </c>
      <c r="D5" s="22"/>
      <c r="F5" s="22"/>
      <c r="G5" s="22"/>
      <c r="H5" s="22"/>
    </row>
    <row r="6" spans="1:8" ht="13.5">
      <c r="A6" s="1"/>
      <c r="B6" s="22"/>
      <c r="D6" s="22"/>
      <c r="F6" s="22"/>
      <c r="G6" s="22"/>
      <c r="H6" s="22"/>
    </row>
    <row r="7" spans="1:8">
      <c r="A7" s="22"/>
      <c r="B7" s="22"/>
      <c r="C7" s="22"/>
      <c r="D7" s="22"/>
      <c r="E7" s="22"/>
      <c r="F7" s="22"/>
      <c r="G7" s="22"/>
      <c r="H7" s="28" t="s">
        <v>19</v>
      </c>
    </row>
    <row r="8" spans="1:8" s="32" customFormat="1">
      <c r="A8" s="100" t="s">
        <v>20</v>
      </c>
      <c r="B8" s="98" t="s">
        <v>0</v>
      </c>
      <c r="C8" s="98" t="s">
        <v>1</v>
      </c>
      <c r="D8" s="98" t="s">
        <v>2</v>
      </c>
      <c r="E8" s="98" t="s">
        <v>3</v>
      </c>
      <c r="F8" s="93" t="s">
        <v>33</v>
      </c>
      <c r="G8" s="94"/>
      <c r="H8" s="95"/>
    </row>
    <row r="9" spans="1:8" s="32" customFormat="1" ht="12.75" customHeight="1">
      <c r="A9" s="101"/>
      <c r="B9" s="99"/>
      <c r="C9" s="99"/>
      <c r="D9" s="99"/>
      <c r="E9" s="99"/>
      <c r="F9" s="96" t="s">
        <v>23</v>
      </c>
      <c r="G9" s="102" t="s">
        <v>212</v>
      </c>
      <c r="H9" s="103"/>
    </row>
    <row r="10" spans="1:8" ht="59.25">
      <c r="A10" s="101"/>
      <c r="B10" s="99"/>
      <c r="C10" s="99"/>
      <c r="D10" s="99"/>
      <c r="E10" s="99"/>
      <c r="F10" s="97"/>
      <c r="G10" s="49" t="s">
        <v>192</v>
      </c>
      <c r="H10" s="24" t="s">
        <v>32</v>
      </c>
    </row>
    <row r="11" spans="1:8" s="31" customFormat="1">
      <c r="A11" s="4">
        <v>1</v>
      </c>
      <c r="B11" s="23" t="s">
        <v>4</v>
      </c>
      <c r="C11" s="23" t="s">
        <v>5</v>
      </c>
      <c r="D11" s="23" t="s">
        <v>6</v>
      </c>
      <c r="E11" s="23" t="s">
        <v>7</v>
      </c>
      <c r="F11" s="5">
        <v>6</v>
      </c>
      <c r="G11" s="5">
        <v>7</v>
      </c>
      <c r="H11" s="5">
        <v>8</v>
      </c>
    </row>
    <row r="12" spans="1:8" ht="25.5" hidden="1">
      <c r="A12" s="3" t="s">
        <v>42</v>
      </c>
      <c r="B12" s="6" t="s">
        <v>8</v>
      </c>
      <c r="C12" s="6" t="s">
        <v>13</v>
      </c>
      <c r="D12" s="6" t="s">
        <v>41</v>
      </c>
      <c r="E12" s="6" t="s">
        <v>43</v>
      </c>
      <c r="F12" s="9">
        <f t="shared" ref="F12:F47" si="0">SUM(G12:H12)</f>
        <v>0</v>
      </c>
      <c r="G12" s="9"/>
      <c r="H12" s="9"/>
    </row>
    <row r="13" spans="1:8" hidden="1">
      <c r="A13" s="3" t="s">
        <v>44</v>
      </c>
      <c r="B13" s="6" t="s">
        <v>8</v>
      </c>
      <c r="C13" s="6" t="s">
        <v>18</v>
      </c>
      <c r="D13" s="6" t="s">
        <v>41</v>
      </c>
      <c r="E13" s="6" t="s">
        <v>45</v>
      </c>
      <c r="F13" s="9">
        <f t="shared" si="0"/>
        <v>0</v>
      </c>
      <c r="G13" s="9"/>
      <c r="H13" s="9"/>
    </row>
    <row r="14" spans="1:8" hidden="1">
      <c r="A14" s="3" t="s">
        <v>31</v>
      </c>
      <c r="B14" s="6" t="s">
        <v>8</v>
      </c>
      <c r="C14" s="6" t="s">
        <v>18</v>
      </c>
      <c r="D14" s="6" t="s">
        <v>41</v>
      </c>
      <c r="E14" s="6" t="s">
        <v>46</v>
      </c>
      <c r="F14" s="9">
        <f t="shared" si="0"/>
        <v>0</v>
      </c>
      <c r="G14" s="9"/>
      <c r="H14" s="9"/>
    </row>
    <row r="15" spans="1:8" ht="38.25" hidden="1">
      <c r="A15" s="3" t="s">
        <v>50</v>
      </c>
      <c r="B15" s="6" t="s">
        <v>8</v>
      </c>
      <c r="C15" s="6" t="s">
        <v>10</v>
      </c>
      <c r="D15" s="6" t="s">
        <v>47</v>
      </c>
      <c r="E15" s="6" t="s">
        <v>48</v>
      </c>
      <c r="F15" s="9">
        <f t="shared" si="0"/>
        <v>0</v>
      </c>
      <c r="G15" s="9"/>
      <c r="H15" s="9"/>
    </row>
    <row r="16" spans="1:8" ht="25.5" hidden="1">
      <c r="A16" s="3" t="s">
        <v>49</v>
      </c>
      <c r="B16" s="6" t="s">
        <v>8</v>
      </c>
      <c r="C16" s="6" t="s">
        <v>10</v>
      </c>
      <c r="D16" s="6" t="s">
        <v>47</v>
      </c>
      <c r="E16" s="6" t="s">
        <v>51</v>
      </c>
      <c r="F16" s="9">
        <f t="shared" si="0"/>
        <v>0</v>
      </c>
      <c r="G16" s="9"/>
      <c r="H16" s="9"/>
    </row>
    <row r="17" spans="1:8" hidden="1">
      <c r="A17" s="3" t="s">
        <v>30</v>
      </c>
      <c r="B17" s="6" t="s">
        <v>8</v>
      </c>
      <c r="C17" s="6" t="s">
        <v>14</v>
      </c>
      <c r="D17" s="6" t="s">
        <v>52</v>
      </c>
      <c r="E17" s="6" t="s">
        <v>53</v>
      </c>
      <c r="F17" s="9">
        <f t="shared" si="0"/>
        <v>0</v>
      </c>
      <c r="G17" s="9"/>
      <c r="H17" s="9"/>
    </row>
    <row r="18" spans="1:8" hidden="1">
      <c r="A18" s="3" t="s">
        <v>57</v>
      </c>
      <c r="B18" s="6" t="s">
        <v>8</v>
      </c>
      <c r="C18" s="6" t="s">
        <v>54</v>
      </c>
      <c r="D18" s="6" t="s">
        <v>55</v>
      </c>
      <c r="E18" s="6" t="s">
        <v>56</v>
      </c>
      <c r="F18" s="9">
        <f t="shared" si="0"/>
        <v>0</v>
      </c>
      <c r="G18" s="9"/>
      <c r="H18" s="9"/>
    </row>
    <row r="19" spans="1:8" ht="25.5" hidden="1">
      <c r="A19" s="3" t="s">
        <v>76</v>
      </c>
      <c r="B19" s="6" t="s">
        <v>8</v>
      </c>
      <c r="C19" s="6" t="s">
        <v>17</v>
      </c>
      <c r="D19" s="6" t="s">
        <v>41</v>
      </c>
      <c r="E19" s="6" t="s">
        <v>73</v>
      </c>
      <c r="F19" s="9">
        <f t="shared" si="0"/>
        <v>0</v>
      </c>
      <c r="G19" s="9"/>
      <c r="H19" s="9"/>
    </row>
    <row r="20" spans="1:8" ht="25.5" hidden="1">
      <c r="A20" s="3" t="s">
        <v>75</v>
      </c>
      <c r="B20" s="6" t="s">
        <v>8</v>
      </c>
      <c r="C20" s="6" t="s">
        <v>17</v>
      </c>
      <c r="D20" s="6" t="s">
        <v>77</v>
      </c>
      <c r="E20" s="6" t="s">
        <v>74</v>
      </c>
      <c r="F20" s="9">
        <f t="shared" si="0"/>
        <v>0</v>
      </c>
      <c r="G20" s="9"/>
      <c r="H20" s="9"/>
    </row>
    <row r="21" spans="1:8" hidden="1">
      <c r="A21" s="3" t="s">
        <v>78</v>
      </c>
      <c r="B21" s="6" t="s">
        <v>8</v>
      </c>
      <c r="C21" s="6" t="s">
        <v>17</v>
      </c>
      <c r="D21" s="6" t="s">
        <v>77</v>
      </c>
      <c r="E21" s="6" t="s">
        <v>79</v>
      </c>
      <c r="F21" s="9">
        <f t="shared" si="0"/>
        <v>0</v>
      </c>
      <c r="G21" s="9"/>
      <c r="H21" s="9"/>
    </row>
    <row r="22" spans="1:8" ht="25.5" hidden="1">
      <c r="A22" s="3" t="s">
        <v>58</v>
      </c>
      <c r="B22" s="6" t="s">
        <v>15</v>
      </c>
      <c r="C22" s="6" t="s">
        <v>13</v>
      </c>
      <c r="D22" s="53" t="s">
        <v>226</v>
      </c>
      <c r="E22" s="6" t="s">
        <v>59</v>
      </c>
      <c r="F22" s="9">
        <f t="shared" si="0"/>
        <v>0</v>
      </c>
      <c r="G22" s="9"/>
      <c r="H22" s="9"/>
    </row>
    <row r="23" spans="1:8" ht="38.25" hidden="1">
      <c r="A23" s="3" t="s">
        <v>189</v>
      </c>
      <c r="B23" s="6" t="s">
        <v>15</v>
      </c>
      <c r="C23" s="6" t="s">
        <v>100</v>
      </c>
      <c r="D23" s="6" t="s">
        <v>190</v>
      </c>
      <c r="E23" s="6" t="s">
        <v>191</v>
      </c>
      <c r="F23" s="9">
        <f>SUM(G23:H23)</f>
        <v>0</v>
      </c>
      <c r="G23" s="9"/>
      <c r="H23" s="9"/>
    </row>
    <row r="24" spans="1:8">
      <c r="A24" s="3" t="s">
        <v>261</v>
      </c>
      <c r="B24" s="6" t="s">
        <v>15</v>
      </c>
      <c r="C24" s="6" t="s">
        <v>116</v>
      </c>
      <c r="D24" s="6" t="s">
        <v>226</v>
      </c>
      <c r="E24" s="6" t="s">
        <v>260</v>
      </c>
      <c r="F24" s="9">
        <f>SUM(G24:H24)</f>
        <v>0</v>
      </c>
      <c r="G24" s="9"/>
      <c r="H24" s="9"/>
    </row>
    <row r="25" spans="1:8" hidden="1">
      <c r="A25" s="50" t="s">
        <v>227</v>
      </c>
      <c r="B25" s="6" t="s">
        <v>18</v>
      </c>
      <c r="C25" s="6" t="s">
        <v>13</v>
      </c>
      <c r="D25" s="6" t="s">
        <v>60</v>
      </c>
      <c r="E25" s="53" t="s">
        <v>228</v>
      </c>
      <c r="F25" s="9">
        <f t="shared" si="0"/>
        <v>0</v>
      </c>
      <c r="G25" s="9"/>
      <c r="H25" s="9"/>
    </row>
    <row r="26" spans="1:8" hidden="1">
      <c r="A26" s="50" t="s">
        <v>219</v>
      </c>
      <c r="B26" s="53" t="s">
        <v>18</v>
      </c>
      <c r="C26" s="53" t="s">
        <v>12</v>
      </c>
      <c r="D26" s="53" t="s">
        <v>217</v>
      </c>
      <c r="E26" s="53" t="s">
        <v>218</v>
      </c>
      <c r="F26" s="9">
        <f t="shared" si="0"/>
        <v>0</v>
      </c>
      <c r="G26" s="9"/>
      <c r="H26" s="9"/>
    </row>
    <row r="27" spans="1:8" hidden="1">
      <c r="A27" s="3" t="s">
        <v>65</v>
      </c>
      <c r="B27" s="6" t="s">
        <v>18</v>
      </c>
      <c r="C27" s="6" t="s">
        <v>63</v>
      </c>
      <c r="D27" s="6" t="s">
        <v>64</v>
      </c>
      <c r="E27" s="6" t="s">
        <v>66</v>
      </c>
      <c r="F27" s="9">
        <f t="shared" si="0"/>
        <v>0</v>
      </c>
      <c r="G27" s="9"/>
      <c r="H27" s="9"/>
    </row>
    <row r="28" spans="1:8" hidden="1">
      <c r="A28" s="3" t="s">
        <v>67</v>
      </c>
      <c r="B28" s="6" t="s">
        <v>18</v>
      </c>
      <c r="C28" s="6" t="s">
        <v>63</v>
      </c>
      <c r="D28" s="6" t="s">
        <v>64</v>
      </c>
      <c r="E28" s="6" t="s">
        <v>68</v>
      </c>
      <c r="F28" s="9">
        <f t="shared" si="0"/>
        <v>0</v>
      </c>
      <c r="G28" s="9"/>
      <c r="H28" s="9"/>
    </row>
    <row r="29" spans="1:8" ht="25.5" hidden="1">
      <c r="A29" s="3" t="s">
        <v>70</v>
      </c>
      <c r="B29" s="6" t="s">
        <v>18</v>
      </c>
      <c r="C29" s="6" t="s">
        <v>63</v>
      </c>
      <c r="D29" s="6" t="s">
        <v>69</v>
      </c>
      <c r="E29" s="6" t="s">
        <v>71</v>
      </c>
      <c r="F29" s="9">
        <f t="shared" si="0"/>
        <v>0</v>
      </c>
      <c r="G29" s="9"/>
      <c r="H29" s="9"/>
    </row>
    <row r="30" spans="1:8" hidden="1">
      <c r="A30" s="3" t="s">
        <v>62</v>
      </c>
      <c r="B30" s="6" t="s">
        <v>11</v>
      </c>
      <c r="C30" s="6" t="s">
        <v>8</v>
      </c>
      <c r="D30" s="6" t="s">
        <v>72</v>
      </c>
      <c r="E30" s="6" t="s">
        <v>61</v>
      </c>
      <c r="F30" s="9">
        <f t="shared" si="0"/>
        <v>0</v>
      </c>
      <c r="G30" s="9"/>
      <c r="H30" s="9"/>
    </row>
    <row r="31" spans="1:8" ht="38.25" hidden="1">
      <c r="A31" s="3" t="s">
        <v>81</v>
      </c>
      <c r="B31" s="6" t="s">
        <v>11</v>
      </c>
      <c r="C31" s="6" t="s">
        <v>8</v>
      </c>
      <c r="D31" s="6" t="s">
        <v>72</v>
      </c>
      <c r="E31" s="6" t="s">
        <v>82</v>
      </c>
      <c r="F31" s="9">
        <f t="shared" si="0"/>
        <v>0</v>
      </c>
      <c r="G31" s="9"/>
      <c r="H31" s="9"/>
    </row>
    <row r="32" spans="1:8" hidden="1">
      <c r="A32" s="3" t="s">
        <v>62</v>
      </c>
      <c r="B32" s="6" t="s">
        <v>11</v>
      </c>
      <c r="C32" s="6" t="s">
        <v>13</v>
      </c>
      <c r="D32" s="6" t="s">
        <v>80</v>
      </c>
      <c r="E32" s="6" t="s">
        <v>61</v>
      </c>
      <c r="F32" s="9">
        <f t="shared" si="0"/>
        <v>0</v>
      </c>
      <c r="G32" s="9"/>
      <c r="H32" s="9"/>
    </row>
    <row r="33" spans="1:8" ht="25.5" hidden="1">
      <c r="A33" s="3" t="s">
        <v>83</v>
      </c>
      <c r="B33" s="6" t="s">
        <v>11</v>
      </c>
      <c r="C33" s="6" t="s">
        <v>13</v>
      </c>
      <c r="D33" s="6" t="s">
        <v>80</v>
      </c>
      <c r="E33" s="6" t="s">
        <v>84</v>
      </c>
      <c r="F33" s="9">
        <f t="shared" si="0"/>
        <v>0</v>
      </c>
      <c r="G33" s="9"/>
      <c r="H33" s="9"/>
    </row>
    <row r="34" spans="1:8" ht="25.5" hidden="1">
      <c r="A34" s="3" t="s">
        <v>85</v>
      </c>
      <c r="B34" s="6" t="s">
        <v>11</v>
      </c>
      <c r="C34" s="6" t="s">
        <v>13</v>
      </c>
      <c r="D34" s="6" t="s">
        <v>80</v>
      </c>
      <c r="E34" s="6" t="s">
        <v>16</v>
      </c>
      <c r="F34" s="9">
        <f t="shared" si="0"/>
        <v>0</v>
      </c>
      <c r="G34" s="9"/>
      <c r="H34" s="9"/>
    </row>
    <row r="35" spans="1:8" ht="25.5" hidden="1">
      <c r="A35" s="3" t="s">
        <v>83</v>
      </c>
      <c r="B35" s="6" t="s">
        <v>11</v>
      </c>
      <c r="C35" s="6" t="s">
        <v>13</v>
      </c>
      <c r="D35" s="53" t="s">
        <v>221</v>
      </c>
      <c r="E35" s="6" t="s">
        <v>84</v>
      </c>
      <c r="F35" s="9">
        <f>SUM(G35:H35)</f>
        <v>0</v>
      </c>
      <c r="G35" s="9"/>
      <c r="H35" s="9"/>
    </row>
    <row r="36" spans="1:8" hidden="1">
      <c r="A36" s="3" t="s">
        <v>62</v>
      </c>
      <c r="B36" s="6" t="s">
        <v>11</v>
      </c>
      <c r="C36" s="6" t="s">
        <v>18</v>
      </c>
      <c r="D36" s="53" t="s">
        <v>229</v>
      </c>
      <c r="E36" s="6" t="s">
        <v>61</v>
      </c>
      <c r="F36" s="9">
        <f t="shared" si="0"/>
        <v>0</v>
      </c>
      <c r="G36" s="9"/>
      <c r="H36" s="9"/>
    </row>
    <row r="37" spans="1:8" ht="25.5" hidden="1">
      <c r="A37" s="3" t="s">
        <v>76</v>
      </c>
      <c r="B37" s="46" t="s">
        <v>10</v>
      </c>
      <c r="C37" s="7" t="s">
        <v>8</v>
      </c>
      <c r="D37" s="7" t="s">
        <v>87</v>
      </c>
      <c r="E37" s="7" t="s">
        <v>73</v>
      </c>
      <c r="F37" s="9">
        <f t="shared" si="0"/>
        <v>0</v>
      </c>
      <c r="G37" s="48"/>
      <c r="H37" s="48"/>
    </row>
    <row r="38" spans="1:8" ht="25.5">
      <c r="A38" s="3" t="s">
        <v>76</v>
      </c>
      <c r="B38" s="6" t="s">
        <v>10</v>
      </c>
      <c r="C38" s="6" t="s">
        <v>13</v>
      </c>
      <c r="D38" s="6" t="s">
        <v>88</v>
      </c>
      <c r="E38" s="6" t="s">
        <v>73</v>
      </c>
      <c r="F38" s="9">
        <f t="shared" si="0"/>
        <v>0</v>
      </c>
      <c r="G38" s="48"/>
      <c r="H38" s="48"/>
    </row>
    <row r="39" spans="1:8" ht="25.5" hidden="1">
      <c r="A39" s="3" t="s">
        <v>76</v>
      </c>
      <c r="B39" s="6" t="s">
        <v>10</v>
      </c>
      <c r="C39" s="6" t="s">
        <v>13</v>
      </c>
      <c r="D39" s="6" t="s">
        <v>89</v>
      </c>
      <c r="E39" s="6" t="s">
        <v>73</v>
      </c>
      <c r="F39" s="9">
        <f t="shared" si="0"/>
        <v>0</v>
      </c>
      <c r="G39" s="9"/>
      <c r="H39" s="9"/>
    </row>
    <row r="40" spans="1:8" ht="25.5" hidden="1">
      <c r="A40" s="3" t="s">
        <v>76</v>
      </c>
      <c r="B40" s="6" t="s">
        <v>10</v>
      </c>
      <c r="C40" s="6" t="s">
        <v>13</v>
      </c>
      <c r="D40" s="6" t="s">
        <v>90</v>
      </c>
      <c r="E40" s="6" t="s">
        <v>73</v>
      </c>
      <c r="F40" s="9">
        <f t="shared" si="0"/>
        <v>0</v>
      </c>
      <c r="G40" s="9"/>
      <c r="H40" s="9"/>
    </row>
    <row r="41" spans="1:8" ht="25.5" hidden="1">
      <c r="A41" s="3" t="s">
        <v>76</v>
      </c>
      <c r="B41" s="6" t="s">
        <v>10</v>
      </c>
      <c r="C41" s="6" t="s">
        <v>13</v>
      </c>
      <c r="D41" s="6" t="s">
        <v>91</v>
      </c>
      <c r="E41" s="6" t="s">
        <v>73</v>
      </c>
      <c r="F41" s="9">
        <f t="shared" si="0"/>
        <v>0</v>
      </c>
      <c r="G41" s="9"/>
      <c r="H41" s="9"/>
    </row>
    <row r="42" spans="1:8" hidden="1">
      <c r="A42" s="3" t="s">
        <v>93</v>
      </c>
      <c r="B42" s="6" t="s">
        <v>10</v>
      </c>
      <c r="C42" s="6" t="s">
        <v>11</v>
      </c>
      <c r="D42" s="6" t="s">
        <v>92</v>
      </c>
      <c r="E42" s="6" t="s">
        <v>126</v>
      </c>
      <c r="F42" s="9">
        <f t="shared" si="0"/>
        <v>0</v>
      </c>
      <c r="G42" s="9"/>
      <c r="H42" s="9"/>
    </row>
    <row r="43" spans="1:8" hidden="1">
      <c r="A43" s="3" t="s">
        <v>98</v>
      </c>
      <c r="B43" s="6" t="s">
        <v>10</v>
      </c>
      <c r="C43" s="6" t="s">
        <v>10</v>
      </c>
      <c r="D43" s="6" t="s">
        <v>97</v>
      </c>
      <c r="E43" s="6" t="s">
        <v>99</v>
      </c>
      <c r="F43" s="9">
        <f t="shared" si="0"/>
        <v>0</v>
      </c>
      <c r="G43" s="9"/>
      <c r="H43" s="9"/>
    </row>
    <row r="44" spans="1:8" hidden="1">
      <c r="A44" s="3" t="s">
        <v>95</v>
      </c>
      <c r="B44" s="6" t="s">
        <v>10</v>
      </c>
      <c r="C44" s="6" t="s">
        <v>10</v>
      </c>
      <c r="D44" s="6" t="s">
        <v>94</v>
      </c>
      <c r="E44" s="6" t="s">
        <v>96</v>
      </c>
      <c r="F44" s="9">
        <f t="shared" si="0"/>
        <v>0</v>
      </c>
      <c r="G44" s="48">
        <f>SUM(G89:G95)</f>
        <v>0</v>
      </c>
      <c r="H44" s="48">
        <f>SUM(H89:H95)</f>
        <v>0</v>
      </c>
    </row>
    <row r="45" spans="1:8" ht="25.5" hidden="1">
      <c r="A45" s="3" t="s">
        <v>104</v>
      </c>
      <c r="B45" s="6" t="s">
        <v>10</v>
      </c>
      <c r="C45" s="6" t="s">
        <v>100</v>
      </c>
      <c r="D45" s="6" t="s">
        <v>102</v>
      </c>
      <c r="E45" s="6" t="s">
        <v>103</v>
      </c>
      <c r="F45" s="9">
        <f t="shared" si="0"/>
        <v>0</v>
      </c>
      <c r="G45" s="9"/>
      <c r="H45" s="9"/>
    </row>
    <row r="46" spans="1:8" ht="25.5" hidden="1">
      <c r="A46" s="3" t="s">
        <v>76</v>
      </c>
      <c r="B46" s="6" t="s">
        <v>10</v>
      </c>
      <c r="C46" s="6" t="s">
        <v>100</v>
      </c>
      <c r="D46" s="6" t="s">
        <v>101</v>
      </c>
      <c r="E46" s="6" t="s">
        <v>73</v>
      </c>
      <c r="F46" s="9">
        <f t="shared" si="0"/>
        <v>0</v>
      </c>
      <c r="G46" s="9"/>
      <c r="H46" s="9"/>
    </row>
    <row r="47" spans="1:8" ht="25.5" hidden="1">
      <c r="A47" s="3" t="s">
        <v>76</v>
      </c>
      <c r="B47" s="6" t="s">
        <v>12</v>
      </c>
      <c r="C47" s="6" t="s">
        <v>8</v>
      </c>
      <c r="D47" s="6" t="s">
        <v>105</v>
      </c>
      <c r="E47" s="6" t="s">
        <v>73</v>
      </c>
      <c r="F47" s="9">
        <f t="shared" si="0"/>
        <v>0</v>
      </c>
      <c r="G47" s="9"/>
      <c r="H47" s="9"/>
    </row>
    <row r="48" spans="1:8" ht="25.5">
      <c r="A48" s="3" t="s">
        <v>76</v>
      </c>
      <c r="B48" s="6" t="s">
        <v>12</v>
      </c>
      <c r="C48" s="6" t="s">
        <v>8</v>
      </c>
      <c r="D48" s="6" t="s">
        <v>106</v>
      </c>
      <c r="E48" s="6" t="s">
        <v>73</v>
      </c>
      <c r="F48" s="9">
        <f t="shared" ref="F48:F72" si="1">SUM(G48:H48)</f>
        <v>0</v>
      </c>
      <c r="G48" s="9"/>
      <c r="H48" s="9"/>
    </row>
    <row r="49" spans="1:8" ht="25.5">
      <c r="A49" s="3" t="s">
        <v>76</v>
      </c>
      <c r="B49" s="6" t="s">
        <v>12</v>
      </c>
      <c r="C49" s="6" t="s">
        <v>8</v>
      </c>
      <c r="D49" s="6" t="s">
        <v>107</v>
      </c>
      <c r="E49" s="6" t="s">
        <v>73</v>
      </c>
      <c r="F49" s="9">
        <f t="shared" si="1"/>
        <v>0</v>
      </c>
      <c r="G49" s="9"/>
      <c r="H49" s="9"/>
    </row>
    <row r="50" spans="1:8" ht="25.5">
      <c r="A50" s="3" t="s">
        <v>76</v>
      </c>
      <c r="B50" s="6" t="s">
        <v>12</v>
      </c>
      <c r="C50" s="6" t="s">
        <v>8</v>
      </c>
      <c r="D50" s="6" t="s">
        <v>101</v>
      </c>
      <c r="E50" s="6" t="s">
        <v>73</v>
      </c>
      <c r="F50" s="9">
        <f t="shared" si="1"/>
        <v>0</v>
      </c>
      <c r="G50" s="9"/>
      <c r="H50" s="9"/>
    </row>
    <row r="51" spans="1:8" ht="25.5">
      <c r="A51" s="3" t="s">
        <v>128</v>
      </c>
      <c r="B51" s="6" t="s">
        <v>12</v>
      </c>
      <c r="C51" s="6" t="s">
        <v>8</v>
      </c>
      <c r="D51" s="6" t="s">
        <v>262</v>
      </c>
      <c r="E51" s="6" t="s">
        <v>127</v>
      </c>
      <c r="F51" s="9">
        <f t="shared" si="1"/>
        <v>0</v>
      </c>
      <c r="G51" s="9"/>
      <c r="H51" s="9"/>
    </row>
    <row r="52" spans="1:8" ht="25.5">
      <c r="A52" s="3" t="s">
        <v>115</v>
      </c>
      <c r="B52" s="6" t="s">
        <v>100</v>
      </c>
      <c r="C52" s="6" t="s">
        <v>8</v>
      </c>
      <c r="D52" s="53" t="s">
        <v>230</v>
      </c>
      <c r="E52" s="53" t="s">
        <v>113</v>
      </c>
      <c r="F52" s="9">
        <f>SUM(G52:H52)</f>
        <v>0</v>
      </c>
      <c r="G52" s="9"/>
      <c r="H52" s="9"/>
    </row>
    <row r="53" spans="1:8" ht="25.5" hidden="1">
      <c r="A53" s="3" t="s">
        <v>76</v>
      </c>
      <c r="B53" s="6" t="s">
        <v>100</v>
      </c>
      <c r="C53" s="6" t="s">
        <v>8</v>
      </c>
      <c r="D53" s="6" t="s">
        <v>109</v>
      </c>
      <c r="E53" s="6" t="s">
        <v>73</v>
      </c>
      <c r="F53" s="9">
        <f t="shared" si="1"/>
        <v>0</v>
      </c>
      <c r="G53" s="9"/>
      <c r="H53" s="9"/>
    </row>
    <row r="54" spans="1:8" ht="25.5" hidden="1">
      <c r="A54" s="3" t="s">
        <v>76</v>
      </c>
      <c r="B54" s="6" t="s">
        <v>100</v>
      </c>
      <c r="C54" s="6" t="s">
        <v>8</v>
      </c>
      <c r="D54" s="6" t="s">
        <v>110</v>
      </c>
      <c r="E54" s="6" t="s">
        <v>73</v>
      </c>
      <c r="F54" s="9">
        <f t="shared" si="1"/>
        <v>0</v>
      </c>
      <c r="G54" s="9"/>
      <c r="H54" s="9"/>
    </row>
    <row r="55" spans="1:8" ht="25.5" hidden="1">
      <c r="A55" s="3" t="s">
        <v>76</v>
      </c>
      <c r="B55" s="6" t="s">
        <v>100</v>
      </c>
      <c r="C55" s="6" t="s">
        <v>8</v>
      </c>
      <c r="D55" s="6" t="s">
        <v>111</v>
      </c>
      <c r="E55" s="6" t="s">
        <v>73</v>
      </c>
      <c r="F55" s="9">
        <f t="shared" si="1"/>
        <v>0</v>
      </c>
      <c r="G55" s="9"/>
      <c r="H55" s="9"/>
    </row>
    <row r="56" spans="1:8" ht="25.5" hidden="1">
      <c r="A56" s="50" t="s">
        <v>115</v>
      </c>
      <c r="B56" s="6" t="s">
        <v>100</v>
      </c>
      <c r="C56" s="6" t="s">
        <v>8</v>
      </c>
      <c r="D56" s="53" t="s">
        <v>221</v>
      </c>
      <c r="E56" s="53" t="s">
        <v>113</v>
      </c>
      <c r="F56" s="9">
        <f t="shared" si="1"/>
        <v>0</v>
      </c>
      <c r="G56" s="9"/>
      <c r="H56" s="9"/>
    </row>
    <row r="57" spans="1:8" ht="25.5" hidden="1">
      <c r="A57" s="3" t="s">
        <v>115</v>
      </c>
      <c r="B57" s="6" t="s">
        <v>100</v>
      </c>
      <c r="C57" s="6" t="s">
        <v>13</v>
      </c>
      <c r="D57" s="6" t="s">
        <v>112</v>
      </c>
      <c r="E57" s="6" t="s">
        <v>113</v>
      </c>
      <c r="F57" s="9">
        <f t="shared" si="1"/>
        <v>0</v>
      </c>
      <c r="G57" s="9"/>
      <c r="H57" s="9"/>
    </row>
    <row r="58" spans="1:8" ht="25.5" hidden="1">
      <c r="A58" s="3" t="s">
        <v>115</v>
      </c>
      <c r="B58" s="6" t="s">
        <v>100</v>
      </c>
      <c r="C58" s="6" t="s">
        <v>18</v>
      </c>
      <c r="D58" s="6" t="s">
        <v>114</v>
      </c>
      <c r="E58" s="6" t="s">
        <v>113</v>
      </c>
      <c r="F58" s="9">
        <f t="shared" si="1"/>
        <v>0</v>
      </c>
      <c r="G58" s="9"/>
      <c r="H58" s="9"/>
    </row>
    <row r="59" spans="1:8" ht="38.25" hidden="1">
      <c r="A59" s="3" t="s">
        <v>233</v>
      </c>
      <c r="B59" s="6" t="s">
        <v>116</v>
      </c>
      <c r="C59" s="6" t="s">
        <v>8</v>
      </c>
      <c r="D59" s="6" t="s">
        <v>231</v>
      </c>
      <c r="E59" s="6" t="s">
        <v>232</v>
      </c>
      <c r="F59" s="9">
        <f t="shared" si="1"/>
        <v>0</v>
      </c>
      <c r="G59" s="9"/>
      <c r="H59" s="9"/>
    </row>
    <row r="60" spans="1:8" ht="25.5" hidden="1">
      <c r="A60" s="3" t="s">
        <v>76</v>
      </c>
      <c r="B60" s="6" t="s">
        <v>116</v>
      </c>
      <c r="C60" s="6" t="s">
        <v>13</v>
      </c>
      <c r="D60" s="53" t="s">
        <v>234</v>
      </c>
      <c r="E60" s="6" t="s">
        <v>73</v>
      </c>
      <c r="F60" s="9">
        <f t="shared" si="1"/>
        <v>0</v>
      </c>
      <c r="G60" s="9"/>
      <c r="H60" s="9"/>
    </row>
    <row r="61" spans="1:8" ht="38.25" hidden="1">
      <c r="A61" s="3" t="s">
        <v>119</v>
      </c>
      <c r="B61" s="6" t="s">
        <v>116</v>
      </c>
      <c r="C61" s="6" t="s">
        <v>15</v>
      </c>
      <c r="D61" s="6" t="s">
        <v>229</v>
      </c>
      <c r="E61" s="6" t="s">
        <v>120</v>
      </c>
      <c r="F61" s="9">
        <f t="shared" si="1"/>
        <v>0</v>
      </c>
      <c r="G61" s="9"/>
      <c r="H61" s="9"/>
    </row>
    <row r="62" spans="1:8" ht="38.25" hidden="1">
      <c r="A62" s="3" t="s">
        <v>237</v>
      </c>
      <c r="B62" s="6" t="s">
        <v>116</v>
      </c>
      <c r="C62" s="6" t="s">
        <v>15</v>
      </c>
      <c r="D62" s="6" t="s">
        <v>229</v>
      </c>
      <c r="E62" s="6" t="s">
        <v>121</v>
      </c>
      <c r="F62" s="9">
        <f t="shared" si="1"/>
        <v>0</v>
      </c>
      <c r="G62" s="48"/>
      <c r="H62" s="48"/>
    </row>
    <row r="63" spans="1:8" ht="38.25" hidden="1">
      <c r="A63" s="3" t="s">
        <v>236</v>
      </c>
      <c r="B63" s="6" t="s">
        <v>116</v>
      </c>
      <c r="C63" s="6" t="s">
        <v>15</v>
      </c>
      <c r="D63" s="6" t="s">
        <v>229</v>
      </c>
      <c r="E63" s="6" t="s">
        <v>235</v>
      </c>
      <c r="F63" s="9">
        <f t="shared" si="1"/>
        <v>0</v>
      </c>
      <c r="G63" s="48"/>
      <c r="H63" s="48"/>
    </row>
    <row r="64" spans="1:8" ht="51" hidden="1">
      <c r="A64" s="3" t="s">
        <v>239</v>
      </c>
      <c r="B64" s="6" t="s">
        <v>116</v>
      </c>
      <c r="C64" s="6" t="s">
        <v>15</v>
      </c>
      <c r="D64" s="6" t="s">
        <v>86</v>
      </c>
      <c r="E64" s="6" t="s">
        <v>238</v>
      </c>
      <c r="F64" s="9">
        <f t="shared" si="1"/>
        <v>0</v>
      </c>
      <c r="G64" s="48"/>
      <c r="H64" s="48"/>
    </row>
    <row r="65" spans="1:8" ht="38.25" hidden="1">
      <c r="A65" s="3" t="s">
        <v>241</v>
      </c>
      <c r="B65" s="6" t="s">
        <v>116</v>
      </c>
      <c r="C65" s="6" t="s">
        <v>15</v>
      </c>
      <c r="D65" s="6" t="s">
        <v>86</v>
      </c>
      <c r="E65" s="6" t="s">
        <v>240</v>
      </c>
      <c r="F65" s="9">
        <f t="shared" si="1"/>
        <v>0</v>
      </c>
      <c r="G65" s="48"/>
      <c r="H65" s="48"/>
    </row>
    <row r="66" spans="1:8" hidden="1">
      <c r="A66" s="3" t="s">
        <v>122</v>
      </c>
      <c r="B66" s="6" t="s">
        <v>116</v>
      </c>
      <c r="C66" s="6" t="s">
        <v>15</v>
      </c>
      <c r="D66" s="6" t="s">
        <v>221</v>
      </c>
      <c r="E66" s="6" t="s">
        <v>123</v>
      </c>
      <c r="F66" s="9">
        <f>SUM(G66:H66)</f>
        <v>0</v>
      </c>
      <c r="G66" s="48"/>
      <c r="H66" s="48"/>
    </row>
    <row r="67" spans="1:8" hidden="1">
      <c r="A67" s="3" t="s">
        <v>244</v>
      </c>
      <c r="B67" s="6" t="s">
        <v>116</v>
      </c>
      <c r="C67" s="6" t="s">
        <v>15</v>
      </c>
      <c r="D67" s="6" t="s">
        <v>245</v>
      </c>
      <c r="E67" s="6" t="s">
        <v>38</v>
      </c>
      <c r="F67" s="9">
        <f>SUM(G67:H67)</f>
        <v>0</v>
      </c>
      <c r="G67" s="48"/>
      <c r="H67" s="48"/>
    </row>
    <row r="68" spans="1:8" hidden="1">
      <c r="A68" s="3" t="s">
        <v>243</v>
      </c>
      <c r="B68" s="6" t="s">
        <v>116</v>
      </c>
      <c r="C68" s="6" t="s">
        <v>18</v>
      </c>
      <c r="D68" s="6" t="s">
        <v>188</v>
      </c>
      <c r="E68" s="6" t="s">
        <v>242</v>
      </c>
      <c r="F68" s="9">
        <f t="shared" si="1"/>
        <v>0</v>
      </c>
      <c r="G68" s="9"/>
      <c r="H68" s="9"/>
    </row>
    <row r="69" spans="1:8" hidden="1">
      <c r="A69" s="3" t="s">
        <v>244</v>
      </c>
      <c r="B69" s="6" t="s">
        <v>116</v>
      </c>
      <c r="C69" s="6" t="s">
        <v>9</v>
      </c>
      <c r="D69" s="6" t="s">
        <v>118</v>
      </c>
      <c r="E69" s="6" t="s">
        <v>38</v>
      </c>
      <c r="F69" s="9">
        <f t="shared" si="1"/>
        <v>0</v>
      </c>
      <c r="G69" s="9">
        <f>SUM(G97:G106)</f>
        <v>0</v>
      </c>
      <c r="H69" s="9"/>
    </row>
    <row r="70" spans="1:8" hidden="1">
      <c r="A70" s="3" t="s">
        <v>244</v>
      </c>
      <c r="B70" s="6" t="s">
        <v>116</v>
      </c>
      <c r="C70" s="6" t="s">
        <v>9</v>
      </c>
      <c r="D70" s="6" t="s">
        <v>117</v>
      </c>
      <c r="E70" s="6" t="s">
        <v>38</v>
      </c>
      <c r="F70" s="9">
        <f t="shared" si="1"/>
        <v>0</v>
      </c>
      <c r="G70" s="9"/>
      <c r="H70" s="9"/>
    </row>
    <row r="71" spans="1:8" hidden="1">
      <c r="A71" s="3" t="s">
        <v>62</v>
      </c>
      <c r="B71" s="6" t="s">
        <v>63</v>
      </c>
      <c r="C71" s="6" t="s">
        <v>8</v>
      </c>
      <c r="D71" s="6" t="s">
        <v>124</v>
      </c>
      <c r="E71" s="6" t="s">
        <v>61</v>
      </c>
      <c r="F71" s="9">
        <f t="shared" si="1"/>
        <v>0</v>
      </c>
      <c r="G71" s="9"/>
      <c r="H71" s="9"/>
    </row>
    <row r="72" spans="1:8">
      <c r="A72" s="3" t="s">
        <v>21</v>
      </c>
      <c r="B72" s="6" t="s">
        <v>125</v>
      </c>
      <c r="C72" s="6" t="s">
        <v>125</v>
      </c>
      <c r="D72" s="6" t="s">
        <v>125</v>
      </c>
      <c r="E72" s="6" t="s">
        <v>125</v>
      </c>
      <c r="F72" s="9">
        <f t="shared" si="1"/>
        <v>0</v>
      </c>
      <c r="G72" s="9">
        <f>SUM(G12:G71)</f>
        <v>0</v>
      </c>
      <c r="H72" s="9">
        <f>SUM(H12:H71)</f>
        <v>0</v>
      </c>
    </row>
    <row r="77" spans="1:8" hidden="1">
      <c r="A77" s="47" t="s">
        <v>129</v>
      </c>
    </row>
    <row r="78" spans="1:8" ht="25.5" hidden="1">
      <c r="A78" s="3" t="s">
        <v>155</v>
      </c>
      <c r="B78" s="6" t="s">
        <v>10</v>
      </c>
      <c r="C78" s="6" t="s">
        <v>13</v>
      </c>
      <c r="D78" s="6" t="s">
        <v>88</v>
      </c>
      <c r="E78" s="6" t="s">
        <v>73</v>
      </c>
      <c r="F78" s="9">
        <f t="shared" ref="F78:F87" si="2">SUM(G78:H78)</f>
        <v>0</v>
      </c>
      <c r="G78" s="52"/>
      <c r="H78" s="9"/>
    </row>
    <row r="79" spans="1:8" hidden="1">
      <c r="A79" s="3"/>
      <c r="B79" s="6" t="s">
        <v>10</v>
      </c>
      <c r="C79" s="6" t="s">
        <v>13</v>
      </c>
      <c r="D79" s="6" t="s">
        <v>88</v>
      </c>
      <c r="E79" s="6" t="s">
        <v>73</v>
      </c>
      <c r="F79" s="9">
        <f t="shared" si="2"/>
        <v>0</v>
      </c>
      <c r="G79" s="52"/>
      <c r="H79" s="9"/>
    </row>
    <row r="80" spans="1:8" ht="25.5" hidden="1">
      <c r="A80" s="3" t="s">
        <v>157</v>
      </c>
      <c r="B80" s="6" t="s">
        <v>10</v>
      </c>
      <c r="C80" s="6" t="s">
        <v>13</v>
      </c>
      <c r="D80" s="6" t="s">
        <v>88</v>
      </c>
      <c r="E80" s="6" t="s">
        <v>73</v>
      </c>
      <c r="F80" s="9">
        <f t="shared" si="2"/>
        <v>0</v>
      </c>
      <c r="G80" s="52"/>
      <c r="H80" s="9"/>
    </row>
    <row r="81" spans="1:8" ht="25.5" hidden="1">
      <c r="A81" s="3" t="s">
        <v>158</v>
      </c>
      <c r="B81" s="6" t="s">
        <v>10</v>
      </c>
      <c r="C81" s="6" t="s">
        <v>13</v>
      </c>
      <c r="D81" s="6" t="s">
        <v>88</v>
      </c>
      <c r="E81" s="6" t="s">
        <v>73</v>
      </c>
      <c r="F81" s="9">
        <f t="shared" si="2"/>
        <v>0</v>
      </c>
      <c r="G81" s="52"/>
      <c r="H81" s="9"/>
    </row>
    <row r="82" spans="1:8" ht="25.5" hidden="1">
      <c r="A82" s="3" t="s">
        <v>159</v>
      </c>
      <c r="B82" s="6" t="s">
        <v>10</v>
      </c>
      <c r="C82" s="6" t="s">
        <v>13</v>
      </c>
      <c r="D82" s="6" t="s">
        <v>88</v>
      </c>
      <c r="E82" s="6" t="s">
        <v>73</v>
      </c>
      <c r="F82" s="9">
        <f t="shared" si="2"/>
        <v>0</v>
      </c>
      <c r="G82" s="52"/>
      <c r="H82" s="9"/>
    </row>
    <row r="83" spans="1:8" ht="25.5" hidden="1">
      <c r="A83" s="3" t="s">
        <v>160</v>
      </c>
      <c r="B83" s="6" t="s">
        <v>10</v>
      </c>
      <c r="C83" s="6" t="s">
        <v>13</v>
      </c>
      <c r="D83" s="6" t="s">
        <v>88</v>
      </c>
      <c r="E83" s="6" t="s">
        <v>73</v>
      </c>
      <c r="F83" s="9">
        <f t="shared" si="2"/>
        <v>0</v>
      </c>
      <c r="G83" s="52"/>
      <c r="H83" s="9"/>
    </row>
    <row r="84" spans="1:8" ht="25.5" hidden="1">
      <c r="A84" s="3" t="s">
        <v>161</v>
      </c>
      <c r="B84" s="6" t="s">
        <v>10</v>
      </c>
      <c r="C84" s="6" t="s">
        <v>13</v>
      </c>
      <c r="D84" s="6" t="s">
        <v>88</v>
      </c>
      <c r="E84" s="6" t="s">
        <v>73</v>
      </c>
      <c r="F84" s="9">
        <f t="shared" si="2"/>
        <v>0</v>
      </c>
      <c r="G84" s="52"/>
      <c r="H84" s="9"/>
    </row>
    <row r="85" spans="1:8" ht="25.5" hidden="1">
      <c r="A85" s="3" t="s">
        <v>162</v>
      </c>
      <c r="B85" s="6" t="s">
        <v>10</v>
      </c>
      <c r="C85" s="6" t="s">
        <v>13</v>
      </c>
      <c r="D85" s="6" t="s">
        <v>88</v>
      </c>
      <c r="E85" s="6" t="s">
        <v>73</v>
      </c>
      <c r="F85" s="9">
        <f t="shared" si="2"/>
        <v>0</v>
      </c>
      <c r="G85" s="52"/>
      <c r="H85" s="9"/>
    </row>
    <row r="86" spans="1:8" ht="25.5" hidden="1">
      <c r="A86" s="3" t="s">
        <v>163</v>
      </c>
      <c r="B86" s="6" t="s">
        <v>10</v>
      </c>
      <c r="C86" s="6" t="s">
        <v>13</v>
      </c>
      <c r="D86" s="6" t="s">
        <v>88</v>
      </c>
      <c r="E86" s="6" t="s">
        <v>73</v>
      </c>
      <c r="F86" s="9">
        <f t="shared" si="2"/>
        <v>0</v>
      </c>
      <c r="G86" s="52"/>
      <c r="H86" s="9"/>
    </row>
    <row r="87" spans="1:8" ht="25.5" hidden="1">
      <c r="A87" s="3" t="s">
        <v>164</v>
      </c>
      <c r="B87" s="6" t="s">
        <v>10</v>
      </c>
      <c r="C87" s="6" t="s">
        <v>13</v>
      </c>
      <c r="D87" s="6" t="s">
        <v>88</v>
      </c>
      <c r="E87" s="6" t="s">
        <v>73</v>
      </c>
      <c r="F87" s="9">
        <f t="shared" si="2"/>
        <v>0</v>
      </c>
      <c r="G87" s="52"/>
      <c r="H87" s="9"/>
    </row>
    <row r="88" spans="1:8" hidden="1"/>
    <row r="89" spans="1:8" ht="25.5" hidden="1">
      <c r="A89" s="3" t="s">
        <v>155</v>
      </c>
      <c r="B89" s="6" t="s">
        <v>10</v>
      </c>
      <c r="C89" s="6" t="s">
        <v>10</v>
      </c>
      <c r="D89" s="6" t="s">
        <v>94</v>
      </c>
      <c r="E89" s="6" t="s">
        <v>96</v>
      </c>
      <c r="F89" s="9">
        <f t="shared" ref="F89:F95" si="3">SUM(G89:H89)</f>
        <v>0</v>
      </c>
      <c r="G89" s="52"/>
      <c r="H89" s="52"/>
    </row>
    <row r="90" spans="1:8" ht="25.5" hidden="1">
      <c r="A90" s="3" t="s">
        <v>156</v>
      </c>
      <c r="B90" s="6" t="s">
        <v>10</v>
      </c>
      <c r="C90" s="6" t="s">
        <v>10</v>
      </c>
      <c r="D90" s="6" t="s">
        <v>94</v>
      </c>
      <c r="E90" s="6" t="s">
        <v>96</v>
      </c>
      <c r="F90" s="9">
        <f t="shared" si="3"/>
        <v>0</v>
      </c>
      <c r="G90" s="52"/>
      <c r="H90" s="52"/>
    </row>
    <row r="91" spans="1:8" ht="25.5" hidden="1">
      <c r="A91" s="3" t="s">
        <v>159</v>
      </c>
      <c r="B91" s="6" t="s">
        <v>10</v>
      </c>
      <c r="C91" s="6" t="s">
        <v>10</v>
      </c>
      <c r="D91" s="6" t="s">
        <v>94</v>
      </c>
      <c r="E91" s="6" t="s">
        <v>96</v>
      </c>
      <c r="F91" s="9">
        <f t="shared" si="3"/>
        <v>0</v>
      </c>
      <c r="G91" s="52"/>
      <c r="H91" s="52"/>
    </row>
    <row r="92" spans="1:8" ht="25.5" hidden="1">
      <c r="A92" s="3" t="s">
        <v>160</v>
      </c>
      <c r="B92" s="6" t="s">
        <v>10</v>
      </c>
      <c r="C92" s="6" t="s">
        <v>10</v>
      </c>
      <c r="D92" s="6" t="s">
        <v>94</v>
      </c>
      <c r="E92" s="6" t="s">
        <v>96</v>
      </c>
      <c r="F92" s="9">
        <f t="shared" si="3"/>
        <v>0</v>
      </c>
      <c r="G92" s="52"/>
      <c r="H92" s="52"/>
    </row>
    <row r="93" spans="1:8" ht="25.5" hidden="1">
      <c r="A93" s="3" t="s">
        <v>162</v>
      </c>
      <c r="B93" s="6" t="s">
        <v>10</v>
      </c>
      <c r="C93" s="6" t="s">
        <v>10</v>
      </c>
      <c r="D93" s="6" t="s">
        <v>94</v>
      </c>
      <c r="E93" s="6" t="s">
        <v>96</v>
      </c>
      <c r="F93" s="9">
        <f t="shared" si="3"/>
        <v>0</v>
      </c>
      <c r="G93" s="52"/>
      <c r="H93" s="52"/>
    </row>
    <row r="94" spans="1:8" ht="25.5" hidden="1">
      <c r="A94" s="3" t="s">
        <v>163</v>
      </c>
      <c r="B94" s="6" t="s">
        <v>10</v>
      </c>
      <c r="C94" s="6" t="s">
        <v>10</v>
      </c>
      <c r="D94" s="6" t="s">
        <v>94</v>
      </c>
      <c r="E94" s="6" t="s">
        <v>96</v>
      </c>
      <c r="F94" s="9">
        <f t="shared" si="3"/>
        <v>0</v>
      </c>
      <c r="G94" s="52"/>
      <c r="H94" s="52"/>
    </row>
    <row r="95" spans="1:8" ht="25.5" hidden="1">
      <c r="A95" s="3" t="s">
        <v>164</v>
      </c>
      <c r="B95" s="6" t="s">
        <v>10</v>
      </c>
      <c r="C95" s="6" t="s">
        <v>10</v>
      </c>
      <c r="D95" s="6" t="s">
        <v>94</v>
      </c>
      <c r="E95" s="6" t="s">
        <v>96</v>
      </c>
      <c r="F95" s="9">
        <f t="shared" si="3"/>
        <v>0</v>
      </c>
      <c r="G95" s="52"/>
      <c r="H95" s="52"/>
    </row>
    <row r="96" spans="1:8" hidden="1"/>
    <row r="97" spans="1:8" ht="25.5" hidden="1">
      <c r="A97" s="3" t="s">
        <v>155</v>
      </c>
      <c r="B97" s="6" t="s">
        <v>116</v>
      </c>
      <c r="C97" s="6" t="s">
        <v>9</v>
      </c>
      <c r="D97" s="6" t="s">
        <v>118</v>
      </c>
      <c r="E97" s="6" t="s">
        <v>38</v>
      </c>
      <c r="F97" s="9">
        <f t="shared" ref="F97:F106" si="4">SUM(G97:H97)</f>
        <v>0</v>
      </c>
      <c r="G97" s="52"/>
      <c r="H97" s="9"/>
    </row>
    <row r="98" spans="1:8" ht="25.5" hidden="1">
      <c r="A98" s="3" t="s">
        <v>156</v>
      </c>
      <c r="B98" s="6" t="s">
        <v>116</v>
      </c>
      <c r="C98" s="6" t="s">
        <v>9</v>
      </c>
      <c r="D98" s="6" t="s">
        <v>118</v>
      </c>
      <c r="E98" s="6" t="s">
        <v>38</v>
      </c>
      <c r="F98" s="9">
        <f t="shared" si="4"/>
        <v>0</v>
      </c>
      <c r="G98" s="52"/>
      <c r="H98" s="9"/>
    </row>
    <row r="99" spans="1:8" ht="25.5" hidden="1">
      <c r="A99" s="3" t="s">
        <v>157</v>
      </c>
      <c r="B99" s="6" t="s">
        <v>116</v>
      </c>
      <c r="C99" s="6" t="s">
        <v>9</v>
      </c>
      <c r="D99" s="6" t="s">
        <v>118</v>
      </c>
      <c r="E99" s="6" t="s">
        <v>38</v>
      </c>
      <c r="F99" s="9">
        <f t="shared" si="4"/>
        <v>0</v>
      </c>
      <c r="G99" s="52"/>
      <c r="H99" s="9"/>
    </row>
    <row r="100" spans="1:8" ht="25.5" hidden="1">
      <c r="A100" s="3" t="s">
        <v>158</v>
      </c>
      <c r="B100" s="6" t="s">
        <v>116</v>
      </c>
      <c r="C100" s="6" t="s">
        <v>9</v>
      </c>
      <c r="D100" s="6" t="s">
        <v>118</v>
      </c>
      <c r="E100" s="6" t="s">
        <v>38</v>
      </c>
      <c r="F100" s="9">
        <f t="shared" si="4"/>
        <v>0</v>
      </c>
      <c r="G100" s="52"/>
      <c r="H100" s="9"/>
    </row>
    <row r="101" spans="1:8" ht="25.5" hidden="1">
      <c r="A101" s="3" t="s">
        <v>159</v>
      </c>
      <c r="B101" s="6" t="s">
        <v>116</v>
      </c>
      <c r="C101" s="6" t="s">
        <v>9</v>
      </c>
      <c r="D101" s="6" t="s">
        <v>118</v>
      </c>
      <c r="E101" s="6" t="s">
        <v>38</v>
      </c>
      <c r="F101" s="9">
        <f t="shared" si="4"/>
        <v>0</v>
      </c>
      <c r="G101" s="52"/>
      <c r="H101" s="9"/>
    </row>
    <row r="102" spans="1:8" ht="25.5" hidden="1">
      <c r="A102" s="3" t="s">
        <v>160</v>
      </c>
      <c r="B102" s="6" t="s">
        <v>116</v>
      </c>
      <c r="C102" s="6" t="s">
        <v>9</v>
      </c>
      <c r="D102" s="6" t="s">
        <v>118</v>
      </c>
      <c r="E102" s="6" t="s">
        <v>38</v>
      </c>
      <c r="F102" s="9">
        <f t="shared" si="4"/>
        <v>0</v>
      </c>
      <c r="G102" s="52"/>
      <c r="H102" s="9"/>
    </row>
    <row r="103" spans="1:8" ht="25.5" hidden="1">
      <c r="A103" s="3" t="s">
        <v>161</v>
      </c>
      <c r="B103" s="6" t="s">
        <v>116</v>
      </c>
      <c r="C103" s="6" t="s">
        <v>9</v>
      </c>
      <c r="D103" s="6" t="s">
        <v>118</v>
      </c>
      <c r="E103" s="6" t="s">
        <v>38</v>
      </c>
      <c r="F103" s="9">
        <f t="shared" si="4"/>
        <v>0</v>
      </c>
      <c r="G103" s="52"/>
      <c r="H103" s="9"/>
    </row>
    <row r="104" spans="1:8" ht="25.5" hidden="1">
      <c r="A104" s="3" t="s">
        <v>162</v>
      </c>
      <c r="B104" s="6" t="s">
        <v>116</v>
      </c>
      <c r="C104" s="6" t="s">
        <v>9</v>
      </c>
      <c r="D104" s="6" t="s">
        <v>118</v>
      </c>
      <c r="E104" s="6" t="s">
        <v>38</v>
      </c>
      <c r="F104" s="9">
        <f t="shared" si="4"/>
        <v>0</v>
      </c>
      <c r="G104" s="52"/>
      <c r="H104" s="9"/>
    </row>
    <row r="105" spans="1:8" ht="25.5" hidden="1">
      <c r="A105" s="3" t="s">
        <v>163</v>
      </c>
      <c r="B105" s="6" t="s">
        <v>116</v>
      </c>
      <c r="C105" s="6" t="s">
        <v>9</v>
      </c>
      <c r="D105" s="6" t="s">
        <v>118</v>
      </c>
      <c r="E105" s="6" t="s">
        <v>38</v>
      </c>
      <c r="F105" s="9">
        <f t="shared" si="4"/>
        <v>0</v>
      </c>
      <c r="G105" s="52"/>
      <c r="H105" s="9"/>
    </row>
    <row r="106" spans="1:8" ht="25.5" hidden="1">
      <c r="A106" s="3" t="s">
        <v>164</v>
      </c>
      <c r="B106" s="6" t="s">
        <v>116</v>
      </c>
      <c r="C106" s="6" t="s">
        <v>9</v>
      </c>
      <c r="D106" s="6" t="s">
        <v>118</v>
      </c>
      <c r="E106" s="6" t="s">
        <v>38</v>
      </c>
      <c r="F106" s="9">
        <f t="shared" si="4"/>
        <v>0</v>
      </c>
      <c r="G106" s="52"/>
      <c r="H106" s="9"/>
    </row>
    <row r="107" spans="1:8" hidden="1"/>
    <row r="108" spans="1:8" hidden="1"/>
    <row r="109" spans="1:8" hidden="1"/>
    <row r="110" spans="1:8" hidden="1"/>
    <row r="111" spans="1:8" hidden="1"/>
    <row r="112" spans="1:8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141" spans="1:1" ht="15.75">
      <c r="A1141" s="2"/>
    </row>
    <row r="1142" spans="1:1" ht="15.75">
      <c r="A1142" s="2"/>
    </row>
  </sheetData>
  <customSheetViews>
    <customSheetView guid="{7C829716-2F07-46F0-AF1A-069E96C8B01D}" fitToPage="1" showRuler="0">
      <pane xSplit="5" ySplit="11" topLeftCell="F34" activePane="bottomRight" state="frozen"/>
      <selection pane="bottomRight" activeCell="H11" sqref="H11"/>
      <pageMargins left="0.78740157480314965" right="0.39370078740157483" top="0.39370078740157483" bottom="0.39370078740157483" header="0.27559055118110237" footer="0.27559055118110237"/>
      <printOptions horizontalCentered="1"/>
      <pageSetup paperSize="9" scale="65" fitToHeight="4" orientation="portrait" r:id="rId1"/>
      <headerFooter alignWithMargins="0">
        <oddFooter>&amp;C&amp;P</oddFooter>
      </headerFooter>
    </customSheetView>
    <customSheetView guid="{518631E2-4EB0-11D9-BBD2-00304F169CFD}" fitToPage="1" showRuler="0">
      <pane xSplit="5" ySplit="11" topLeftCell="F34" activePane="bottomRight" state="frozen"/>
      <selection pane="bottomRight" activeCell="H11" sqref="H11"/>
      <pageMargins left="0.78740157480314965" right="0.39370078740157483" top="0.39370078740157483" bottom="0.39370078740157483" header="0.27559055118110237" footer="0.27559055118110237"/>
      <printOptions horizontalCentered="1"/>
      <pageSetup paperSize="9" scale="65" fitToHeight="4" orientation="portrait" r:id="rId2"/>
      <headerFooter alignWithMargins="0">
        <oddFooter>&amp;C&amp;P</oddFooter>
      </headerFooter>
    </customSheetView>
    <customSheetView guid="{AEDB4CA6-4888-11D9-A850-00104B65722B}" fitToPage="1" showRuler="0">
      <pane xSplit="5" ySplit="11" topLeftCell="F34" activePane="bottomRight" state="frozen"/>
      <selection pane="bottomRight" activeCell="H11" sqref="H11"/>
      <pageMargins left="0.78740157480314965" right="0.39370078740157483" top="0.39370078740157483" bottom="0.39370078740157483" header="0.27559055118110237" footer="0.27559055118110237"/>
      <printOptions horizontalCentered="1"/>
      <pageSetup paperSize="9" scale="65" fitToHeight="4" orientation="portrait" r:id="rId3"/>
      <headerFooter alignWithMargins="0">
        <oddFooter>&amp;C&amp;P</oddFooter>
      </headerFooter>
    </customSheetView>
    <customSheetView guid="{7D5D7701-F2D9-11D5-A0C1-00C0DFF66A6A}" showRuler="0">
      <pane xSplit="5" ySplit="11" topLeftCell="F34" activePane="bottomRight" state="frozen"/>
      <selection pane="bottomRight" activeCell="H11" sqref="H11"/>
    </customSheetView>
    <customSheetView guid="{CCB89602-4EB0-11D9-AD0A-000AE6CB13C7}" showPageBreaks="1" fitToPage="1" showRuler="0">
      <pane xSplit="5" ySplit="11" topLeftCell="F34" activePane="bottomRight" state="frozen"/>
      <selection pane="bottomRight" activeCell="H11" sqref="H11"/>
      <pageMargins left="0.78740157480314965" right="0.39370078740157483" top="0.39370078740157483" bottom="0.39370078740157483" header="0.27559055118110237" footer="0.27559055118110237"/>
      <printOptions horizontalCentered="1"/>
      <pageSetup paperSize="9" scale="81" fitToHeight="4" orientation="portrait" r:id="rId4"/>
      <headerFooter alignWithMargins="0">
        <oddFooter>&amp;C&amp;P</oddFooter>
      </headerFooter>
    </customSheetView>
  </customSheetViews>
  <mergeCells count="8">
    <mergeCell ref="F8:H8"/>
    <mergeCell ref="F9:F10"/>
    <mergeCell ref="E8:E10"/>
    <mergeCell ref="A8:A10"/>
    <mergeCell ref="B8:B10"/>
    <mergeCell ref="C8:C10"/>
    <mergeCell ref="D8:D10"/>
    <mergeCell ref="G9:H9"/>
  </mergeCells>
  <phoneticPr fontId="9" type="noConversion"/>
  <printOptions horizontalCentered="1"/>
  <pageMargins left="0.78740157480314965" right="0.39370078740157483" top="0.39370078740157483" bottom="0.39370078740157483" header="0.27559055118110237" footer="0.27559055118110237"/>
  <pageSetup paperSize="9" scale="81" orientation="portrait" r:id="rId5"/>
  <headerFooter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43"/>
  <sheetViews>
    <sheetView workbookViewId="0">
      <pane xSplit="5" ySplit="11" topLeftCell="F36" activePane="bottomRight" state="frozen"/>
      <selection activeCell="F66" sqref="F66"/>
      <selection pane="topRight" activeCell="F66" sqref="F66"/>
      <selection pane="bottomLeft" activeCell="F66" sqref="F66"/>
      <selection pane="bottomRight" activeCell="G6" sqref="G6"/>
    </sheetView>
  </sheetViews>
  <sheetFormatPr defaultRowHeight="12.75"/>
  <cols>
    <col min="1" max="1" width="51.7109375" customWidth="1"/>
    <col min="2" max="3" width="5.85546875" customWidth="1"/>
    <col min="4" max="4" width="11.42578125" customWidth="1"/>
    <col min="5" max="5" width="5.85546875" customWidth="1"/>
    <col min="6" max="6" width="11.42578125" customWidth="1"/>
    <col min="7" max="8" width="10.7109375" customWidth="1"/>
    <col min="9" max="16384" width="9.140625" style="22"/>
  </cols>
  <sheetData>
    <row r="1" spans="1:8">
      <c r="A1" s="22"/>
      <c r="B1" s="22"/>
      <c r="C1" s="22"/>
      <c r="D1" s="22"/>
      <c r="E1" s="22"/>
      <c r="F1" s="22"/>
      <c r="G1" s="22"/>
      <c r="H1" s="25" t="s">
        <v>198</v>
      </c>
    </row>
    <row r="2" spans="1:8">
      <c r="A2" s="22"/>
      <c r="B2" s="22"/>
      <c r="C2" s="22"/>
      <c r="D2" s="22"/>
      <c r="E2" s="22"/>
      <c r="F2" s="22"/>
      <c r="G2" s="22"/>
      <c r="H2" s="25" t="s">
        <v>216</v>
      </c>
    </row>
    <row r="3" spans="1:8">
      <c r="A3" s="22"/>
      <c r="B3" s="22"/>
      <c r="C3" s="22"/>
      <c r="D3" s="22"/>
      <c r="E3" s="22"/>
      <c r="F3" s="22"/>
      <c r="G3" s="22"/>
      <c r="H3" s="25" t="s">
        <v>250</v>
      </c>
    </row>
    <row r="4" spans="1:8">
      <c r="A4" s="22"/>
      <c r="B4" s="22"/>
      <c r="C4" s="51" t="s">
        <v>194</v>
      </c>
      <c r="D4" s="22"/>
      <c r="F4" s="22"/>
      <c r="G4" s="22"/>
      <c r="H4" s="22"/>
    </row>
    <row r="5" spans="1:8">
      <c r="A5" s="22"/>
      <c r="B5" s="22"/>
      <c r="C5" s="31" t="s">
        <v>186</v>
      </c>
      <c r="D5" s="22"/>
      <c r="F5" s="22"/>
      <c r="G5" s="22"/>
      <c r="H5" s="22"/>
    </row>
    <row r="6" spans="1:8" ht="13.5">
      <c r="A6" s="1"/>
      <c r="B6" s="22"/>
      <c r="D6" s="22"/>
      <c r="F6" s="22"/>
      <c r="G6" s="22"/>
      <c r="H6" s="22"/>
    </row>
    <row r="7" spans="1:8">
      <c r="A7" s="22"/>
      <c r="B7" s="22"/>
      <c r="C7" s="22"/>
      <c r="D7" s="22"/>
      <c r="E7" s="22"/>
      <c r="F7" s="22"/>
      <c r="G7" s="22"/>
      <c r="H7" s="28" t="s">
        <v>19</v>
      </c>
    </row>
    <row r="8" spans="1:8" s="32" customFormat="1">
      <c r="A8" s="100" t="s">
        <v>20</v>
      </c>
      <c r="B8" s="98" t="s">
        <v>0</v>
      </c>
      <c r="C8" s="98" t="s">
        <v>1</v>
      </c>
      <c r="D8" s="98" t="s">
        <v>2</v>
      </c>
      <c r="E8" s="98" t="s">
        <v>3</v>
      </c>
      <c r="F8" s="93" t="s">
        <v>33</v>
      </c>
      <c r="G8" s="94"/>
      <c r="H8" s="95"/>
    </row>
    <row r="9" spans="1:8" s="32" customFormat="1" ht="12.75" customHeight="1">
      <c r="A9" s="101"/>
      <c r="B9" s="99"/>
      <c r="C9" s="99"/>
      <c r="D9" s="99"/>
      <c r="E9" s="99"/>
      <c r="F9" s="96" t="s">
        <v>23</v>
      </c>
      <c r="G9" s="102" t="s">
        <v>212</v>
      </c>
      <c r="H9" s="103"/>
    </row>
    <row r="10" spans="1:8" ht="59.25">
      <c r="A10" s="101"/>
      <c r="B10" s="99"/>
      <c r="C10" s="99"/>
      <c r="D10" s="99"/>
      <c r="E10" s="99"/>
      <c r="F10" s="97"/>
      <c r="G10" s="49" t="s">
        <v>192</v>
      </c>
      <c r="H10" s="24" t="s">
        <v>32</v>
      </c>
    </row>
    <row r="11" spans="1:8" s="31" customFormat="1">
      <c r="A11" s="4">
        <v>1</v>
      </c>
      <c r="B11" s="23" t="s">
        <v>4</v>
      </c>
      <c r="C11" s="23" t="s">
        <v>5</v>
      </c>
      <c r="D11" s="23" t="s">
        <v>6</v>
      </c>
      <c r="E11" s="23" t="s">
        <v>7</v>
      </c>
      <c r="F11" s="5">
        <v>6</v>
      </c>
      <c r="G11" s="5">
        <v>7</v>
      </c>
      <c r="H11" s="5">
        <v>8</v>
      </c>
    </row>
    <row r="12" spans="1:8" ht="25.5" hidden="1">
      <c r="A12" s="3" t="s">
        <v>42</v>
      </c>
      <c r="B12" s="6" t="s">
        <v>8</v>
      </c>
      <c r="C12" s="6" t="s">
        <v>13</v>
      </c>
      <c r="D12" s="6" t="s">
        <v>41</v>
      </c>
      <c r="E12" s="6" t="s">
        <v>43</v>
      </c>
      <c r="F12" s="9">
        <f t="shared" ref="F12:F46" si="0">SUM(G12:H12)</f>
        <v>0</v>
      </c>
      <c r="G12" s="9"/>
      <c r="H12" s="9"/>
    </row>
    <row r="13" spans="1:8" hidden="1">
      <c r="A13" s="3" t="s">
        <v>44</v>
      </c>
      <c r="B13" s="6" t="s">
        <v>8</v>
      </c>
      <c r="C13" s="6" t="s">
        <v>18</v>
      </c>
      <c r="D13" s="6" t="s">
        <v>41</v>
      </c>
      <c r="E13" s="6" t="s">
        <v>45</v>
      </c>
      <c r="F13" s="9">
        <f t="shared" si="0"/>
        <v>0</v>
      </c>
      <c r="G13" s="9"/>
      <c r="H13" s="9"/>
    </row>
    <row r="14" spans="1:8" hidden="1">
      <c r="A14" s="3" t="s">
        <v>31</v>
      </c>
      <c r="B14" s="6" t="s">
        <v>8</v>
      </c>
      <c r="C14" s="6" t="s">
        <v>18</v>
      </c>
      <c r="D14" s="6" t="s">
        <v>41</v>
      </c>
      <c r="E14" s="6" t="s">
        <v>46</v>
      </c>
      <c r="F14" s="9">
        <f t="shared" si="0"/>
        <v>0</v>
      </c>
      <c r="G14" s="9"/>
      <c r="H14" s="9"/>
    </row>
    <row r="15" spans="1:8" ht="38.25" hidden="1">
      <c r="A15" s="3" t="s">
        <v>50</v>
      </c>
      <c r="B15" s="6" t="s">
        <v>8</v>
      </c>
      <c r="C15" s="6" t="s">
        <v>10</v>
      </c>
      <c r="D15" s="6" t="s">
        <v>47</v>
      </c>
      <c r="E15" s="6" t="s">
        <v>48</v>
      </c>
      <c r="F15" s="9">
        <f t="shared" si="0"/>
        <v>0</v>
      </c>
      <c r="G15" s="9"/>
      <c r="H15" s="9"/>
    </row>
    <row r="16" spans="1:8" ht="25.5" hidden="1">
      <c r="A16" s="3" t="s">
        <v>49</v>
      </c>
      <c r="B16" s="6" t="s">
        <v>8</v>
      </c>
      <c r="C16" s="6" t="s">
        <v>10</v>
      </c>
      <c r="D16" s="6" t="s">
        <v>47</v>
      </c>
      <c r="E16" s="6" t="s">
        <v>51</v>
      </c>
      <c r="F16" s="9">
        <f t="shared" si="0"/>
        <v>0</v>
      </c>
      <c r="G16" s="9"/>
      <c r="H16" s="9"/>
    </row>
    <row r="17" spans="1:8" hidden="1">
      <c r="A17" s="3" t="s">
        <v>30</v>
      </c>
      <c r="B17" s="6" t="s">
        <v>8</v>
      </c>
      <c r="C17" s="6" t="s">
        <v>14</v>
      </c>
      <c r="D17" s="6" t="s">
        <v>52</v>
      </c>
      <c r="E17" s="6" t="s">
        <v>53</v>
      </c>
      <c r="F17" s="9">
        <f t="shared" si="0"/>
        <v>0</v>
      </c>
      <c r="G17" s="9"/>
      <c r="H17" s="9"/>
    </row>
    <row r="18" spans="1:8" hidden="1">
      <c r="A18" s="3" t="s">
        <v>57</v>
      </c>
      <c r="B18" s="6" t="s">
        <v>8</v>
      </c>
      <c r="C18" s="6" t="s">
        <v>54</v>
      </c>
      <c r="D18" s="6" t="s">
        <v>55</v>
      </c>
      <c r="E18" s="6" t="s">
        <v>56</v>
      </c>
      <c r="F18" s="9">
        <f t="shared" si="0"/>
        <v>0</v>
      </c>
      <c r="G18" s="9"/>
      <c r="H18" s="9"/>
    </row>
    <row r="19" spans="1:8" ht="25.5" hidden="1">
      <c r="A19" s="3" t="s">
        <v>76</v>
      </c>
      <c r="B19" s="6" t="s">
        <v>8</v>
      </c>
      <c r="C19" s="6" t="s">
        <v>17</v>
      </c>
      <c r="D19" s="6" t="s">
        <v>41</v>
      </c>
      <c r="E19" s="6" t="s">
        <v>73</v>
      </c>
      <c r="F19" s="9">
        <f t="shared" si="0"/>
        <v>0</v>
      </c>
      <c r="G19" s="9"/>
      <c r="H19" s="9"/>
    </row>
    <row r="20" spans="1:8" ht="25.5" hidden="1">
      <c r="A20" s="3" t="s">
        <v>75</v>
      </c>
      <c r="B20" s="6" t="s">
        <v>8</v>
      </c>
      <c r="C20" s="6" t="s">
        <v>17</v>
      </c>
      <c r="D20" s="6" t="s">
        <v>77</v>
      </c>
      <c r="E20" s="6" t="s">
        <v>74</v>
      </c>
      <c r="F20" s="9">
        <f t="shared" si="0"/>
        <v>0</v>
      </c>
      <c r="G20" s="9"/>
      <c r="H20" s="9"/>
    </row>
    <row r="21" spans="1:8" hidden="1">
      <c r="A21" s="3" t="s">
        <v>78</v>
      </c>
      <c r="B21" s="6" t="s">
        <v>8</v>
      </c>
      <c r="C21" s="6" t="s">
        <v>17</v>
      </c>
      <c r="D21" s="6" t="s">
        <v>77</v>
      </c>
      <c r="E21" s="6" t="s">
        <v>79</v>
      </c>
      <c r="F21" s="9">
        <f t="shared" si="0"/>
        <v>0</v>
      </c>
      <c r="G21" s="9"/>
      <c r="H21" s="9"/>
    </row>
    <row r="22" spans="1:8" ht="25.5" hidden="1">
      <c r="A22" s="3" t="s">
        <v>58</v>
      </c>
      <c r="B22" s="6" t="s">
        <v>15</v>
      </c>
      <c r="C22" s="6" t="s">
        <v>13</v>
      </c>
      <c r="D22" s="53" t="s">
        <v>226</v>
      </c>
      <c r="E22" s="6" t="s">
        <v>59</v>
      </c>
      <c r="F22" s="9">
        <f t="shared" si="0"/>
        <v>0</v>
      </c>
      <c r="G22" s="9"/>
      <c r="H22" s="9"/>
    </row>
    <row r="23" spans="1:8" ht="38.25" hidden="1">
      <c r="A23" s="3" t="s">
        <v>189</v>
      </c>
      <c r="B23" s="6" t="s">
        <v>15</v>
      </c>
      <c r="C23" s="6" t="s">
        <v>100</v>
      </c>
      <c r="D23" s="6" t="s">
        <v>190</v>
      </c>
      <c r="E23" s="6" t="s">
        <v>191</v>
      </c>
      <c r="F23" s="9">
        <f>SUM(G23:H23)</f>
        <v>0</v>
      </c>
      <c r="G23" s="9"/>
      <c r="H23" s="9"/>
    </row>
    <row r="24" spans="1:8" hidden="1">
      <c r="A24" s="50" t="s">
        <v>227</v>
      </c>
      <c r="B24" s="6" t="s">
        <v>18</v>
      </c>
      <c r="C24" s="6" t="s">
        <v>13</v>
      </c>
      <c r="D24" s="6" t="s">
        <v>60</v>
      </c>
      <c r="E24" s="53" t="s">
        <v>228</v>
      </c>
      <c r="F24" s="9">
        <f t="shared" si="0"/>
        <v>0</v>
      </c>
      <c r="G24" s="9"/>
      <c r="H24" s="9"/>
    </row>
    <row r="25" spans="1:8" hidden="1">
      <c r="A25" s="50" t="s">
        <v>219</v>
      </c>
      <c r="B25" s="53" t="s">
        <v>18</v>
      </c>
      <c r="C25" s="53" t="s">
        <v>12</v>
      </c>
      <c r="D25" s="53" t="s">
        <v>217</v>
      </c>
      <c r="E25" s="53" t="s">
        <v>218</v>
      </c>
      <c r="F25" s="9">
        <f t="shared" si="0"/>
        <v>0</v>
      </c>
      <c r="G25" s="9"/>
      <c r="H25" s="9"/>
    </row>
    <row r="26" spans="1:8" hidden="1">
      <c r="A26" s="3" t="s">
        <v>65</v>
      </c>
      <c r="B26" s="6" t="s">
        <v>18</v>
      </c>
      <c r="C26" s="6" t="s">
        <v>63</v>
      </c>
      <c r="D26" s="6" t="s">
        <v>64</v>
      </c>
      <c r="E26" s="6" t="s">
        <v>66</v>
      </c>
      <c r="F26" s="9">
        <f t="shared" si="0"/>
        <v>0</v>
      </c>
      <c r="G26" s="9"/>
      <c r="H26" s="9"/>
    </row>
    <row r="27" spans="1:8" hidden="1">
      <c r="A27" s="3" t="s">
        <v>67</v>
      </c>
      <c r="B27" s="6" t="s">
        <v>18</v>
      </c>
      <c r="C27" s="6" t="s">
        <v>63</v>
      </c>
      <c r="D27" s="6" t="s">
        <v>64</v>
      </c>
      <c r="E27" s="6" t="s">
        <v>68</v>
      </c>
      <c r="F27" s="9">
        <f t="shared" si="0"/>
        <v>0</v>
      </c>
      <c r="G27" s="9"/>
      <c r="H27" s="9"/>
    </row>
    <row r="28" spans="1:8" ht="25.5" hidden="1">
      <c r="A28" s="3" t="s">
        <v>70</v>
      </c>
      <c r="B28" s="6" t="s">
        <v>18</v>
      </c>
      <c r="C28" s="6" t="s">
        <v>63</v>
      </c>
      <c r="D28" s="6" t="s">
        <v>69</v>
      </c>
      <c r="E28" s="6" t="s">
        <v>71</v>
      </c>
      <c r="F28" s="9">
        <f t="shared" si="0"/>
        <v>0</v>
      </c>
      <c r="G28" s="9"/>
      <c r="H28" s="9"/>
    </row>
    <row r="29" spans="1:8" hidden="1">
      <c r="A29" s="3" t="s">
        <v>62</v>
      </c>
      <c r="B29" s="6" t="s">
        <v>11</v>
      </c>
      <c r="C29" s="6" t="s">
        <v>8</v>
      </c>
      <c r="D29" s="6" t="s">
        <v>72</v>
      </c>
      <c r="E29" s="6" t="s">
        <v>61</v>
      </c>
      <c r="F29" s="9">
        <f t="shared" si="0"/>
        <v>0</v>
      </c>
      <c r="G29" s="9"/>
      <c r="H29" s="9"/>
    </row>
    <row r="30" spans="1:8" ht="38.25" hidden="1">
      <c r="A30" s="3" t="s">
        <v>81</v>
      </c>
      <c r="B30" s="6" t="s">
        <v>11</v>
      </c>
      <c r="C30" s="6" t="s">
        <v>8</v>
      </c>
      <c r="D30" s="6" t="s">
        <v>72</v>
      </c>
      <c r="E30" s="6" t="s">
        <v>82</v>
      </c>
      <c r="F30" s="9">
        <f t="shared" si="0"/>
        <v>0</v>
      </c>
      <c r="G30" s="9"/>
      <c r="H30" s="9"/>
    </row>
    <row r="31" spans="1:8" hidden="1">
      <c r="A31" s="3" t="s">
        <v>62</v>
      </c>
      <c r="B31" s="6" t="s">
        <v>11</v>
      </c>
      <c r="C31" s="6" t="s">
        <v>13</v>
      </c>
      <c r="D31" s="6" t="s">
        <v>80</v>
      </c>
      <c r="E31" s="6" t="s">
        <v>61</v>
      </c>
      <c r="F31" s="9">
        <f t="shared" si="0"/>
        <v>0</v>
      </c>
      <c r="G31" s="9"/>
      <c r="H31" s="9"/>
    </row>
    <row r="32" spans="1:8" ht="25.5" hidden="1">
      <c r="A32" s="3" t="s">
        <v>83</v>
      </c>
      <c r="B32" s="6" t="s">
        <v>11</v>
      </c>
      <c r="C32" s="6" t="s">
        <v>13</v>
      </c>
      <c r="D32" s="6" t="s">
        <v>80</v>
      </c>
      <c r="E32" s="6" t="s">
        <v>84</v>
      </c>
      <c r="F32" s="9">
        <f t="shared" si="0"/>
        <v>0</v>
      </c>
      <c r="G32" s="9"/>
      <c r="H32" s="9"/>
    </row>
    <row r="33" spans="1:8" ht="25.5" hidden="1">
      <c r="A33" s="3" t="s">
        <v>85</v>
      </c>
      <c r="B33" s="6" t="s">
        <v>11</v>
      </c>
      <c r="C33" s="6" t="s">
        <v>13</v>
      </c>
      <c r="D33" s="6" t="s">
        <v>80</v>
      </c>
      <c r="E33" s="6" t="s">
        <v>16</v>
      </c>
      <c r="F33" s="9">
        <f t="shared" si="0"/>
        <v>0</v>
      </c>
      <c r="G33" s="9"/>
      <c r="H33" s="9"/>
    </row>
    <row r="34" spans="1:8" ht="25.5" hidden="1">
      <c r="A34" s="3" t="s">
        <v>83</v>
      </c>
      <c r="B34" s="6" t="s">
        <v>11</v>
      </c>
      <c r="C34" s="6" t="s">
        <v>13</v>
      </c>
      <c r="D34" s="53" t="s">
        <v>221</v>
      </c>
      <c r="E34" s="6" t="s">
        <v>84</v>
      </c>
      <c r="F34" s="9">
        <f>SUM(G34:H34)</f>
        <v>0</v>
      </c>
      <c r="G34" s="9"/>
      <c r="H34" s="9"/>
    </row>
    <row r="35" spans="1:8" hidden="1">
      <c r="A35" s="3" t="s">
        <v>62</v>
      </c>
      <c r="B35" s="6" t="s">
        <v>11</v>
      </c>
      <c r="C35" s="6" t="s">
        <v>18</v>
      </c>
      <c r="D35" s="53" t="s">
        <v>229</v>
      </c>
      <c r="E35" s="6" t="s">
        <v>61</v>
      </c>
      <c r="F35" s="9">
        <f t="shared" si="0"/>
        <v>0</v>
      </c>
      <c r="G35" s="9"/>
      <c r="H35" s="9"/>
    </row>
    <row r="36" spans="1:8" ht="25.5">
      <c r="A36" s="3" t="s">
        <v>76</v>
      </c>
      <c r="B36" s="46" t="s">
        <v>10</v>
      </c>
      <c r="C36" s="7" t="s">
        <v>8</v>
      </c>
      <c r="D36" s="7" t="s">
        <v>87</v>
      </c>
      <c r="E36" s="7" t="s">
        <v>73</v>
      </c>
      <c r="F36" s="9">
        <f t="shared" si="0"/>
        <v>0</v>
      </c>
      <c r="G36" s="48">
        <f>SUM(G77:G84)</f>
        <v>0</v>
      </c>
      <c r="H36" s="48">
        <f>SUM(H77:H84)</f>
        <v>0</v>
      </c>
    </row>
    <row r="37" spans="1:8" ht="25.5" hidden="1">
      <c r="A37" s="3" t="s">
        <v>76</v>
      </c>
      <c r="B37" s="6" t="s">
        <v>10</v>
      </c>
      <c r="C37" s="6" t="s">
        <v>13</v>
      </c>
      <c r="D37" s="6" t="s">
        <v>88</v>
      </c>
      <c r="E37" s="6" t="s">
        <v>73</v>
      </c>
      <c r="F37" s="9">
        <f t="shared" si="0"/>
        <v>0</v>
      </c>
      <c r="G37" s="9"/>
      <c r="H37" s="9"/>
    </row>
    <row r="38" spans="1:8" ht="25.5" hidden="1">
      <c r="A38" s="3" t="s">
        <v>76</v>
      </c>
      <c r="B38" s="6" t="s">
        <v>10</v>
      </c>
      <c r="C38" s="6" t="s">
        <v>13</v>
      </c>
      <c r="D38" s="6" t="s">
        <v>89</v>
      </c>
      <c r="E38" s="6" t="s">
        <v>73</v>
      </c>
      <c r="F38" s="9">
        <f t="shared" si="0"/>
        <v>0</v>
      </c>
      <c r="G38" s="9"/>
      <c r="H38" s="9"/>
    </row>
    <row r="39" spans="1:8" ht="25.5" hidden="1">
      <c r="A39" s="3" t="s">
        <v>76</v>
      </c>
      <c r="B39" s="6" t="s">
        <v>10</v>
      </c>
      <c r="C39" s="6" t="s">
        <v>13</v>
      </c>
      <c r="D39" s="6" t="s">
        <v>90</v>
      </c>
      <c r="E39" s="6" t="s">
        <v>73</v>
      </c>
      <c r="F39" s="9">
        <f t="shared" si="0"/>
        <v>0</v>
      </c>
      <c r="G39" s="9"/>
      <c r="H39" s="9"/>
    </row>
    <row r="40" spans="1:8" ht="25.5" hidden="1">
      <c r="A40" s="3" t="s">
        <v>76</v>
      </c>
      <c r="B40" s="6" t="s">
        <v>10</v>
      </c>
      <c r="C40" s="6" t="s">
        <v>13</v>
      </c>
      <c r="D40" s="6" t="s">
        <v>91</v>
      </c>
      <c r="E40" s="6" t="s">
        <v>73</v>
      </c>
      <c r="F40" s="9">
        <f t="shared" si="0"/>
        <v>0</v>
      </c>
      <c r="G40" s="9"/>
      <c r="H40" s="9"/>
    </row>
    <row r="41" spans="1:8" hidden="1">
      <c r="A41" s="3" t="s">
        <v>93</v>
      </c>
      <c r="B41" s="6" t="s">
        <v>10</v>
      </c>
      <c r="C41" s="6" t="s">
        <v>11</v>
      </c>
      <c r="D41" s="6" t="s">
        <v>92</v>
      </c>
      <c r="E41" s="6" t="s">
        <v>126</v>
      </c>
      <c r="F41" s="9">
        <f t="shared" si="0"/>
        <v>0</v>
      </c>
      <c r="G41" s="9"/>
      <c r="H41" s="9"/>
    </row>
    <row r="42" spans="1:8" hidden="1">
      <c r="A42" s="3" t="s">
        <v>98</v>
      </c>
      <c r="B42" s="6" t="s">
        <v>10</v>
      </c>
      <c r="C42" s="6" t="s">
        <v>10</v>
      </c>
      <c r="D42" s="6" t="s">
        <v>97</v>
      </c>
      <c r="E42" s="6" t="s">
        <v>99</v>
      </c>
      <c r="F42" s="9">
        <f t="shared" si="0"/>
        <v>0</v>
      </c>
      <c r="G42" s="9"/>
      <c r="H42" s="9"/>
    </row>
    <row r="43" spans="1:8" hidden="1">
      <c r="A43" s="3" t="s">
        <v>95</v>
      </c>
      <c r="B43" s="6" t="s">
        <v>10</v>
      </c>
      <c r="C43" s="6" t="s">
        <v>10</v>
      </c>
      <c r="D43" s="6" t="s">
        <v>94</v>
      </c>
      <c r="E43" s="6" t="s">
        <v>96</v>
      </c>
      <c r="F43" s="9">
        <f t="shared" si="0"/>
        <v>0</v>
      </c>
      <c r="G43" s="9"/>
      <c r="H43" s="9"/>
    </row>
    <row r="44" spans="1:8" ht="25.5" hidden="1">
      <c r="A44" s="3" t="s">
        <v>104</v>
      </c>
      <c r="B44" s="6" t="s">
        <v>10</v>
      </c>
      <c r="C44" s="6" t="s">
        <v>100</v>
      </c>
      <c r="D44" s="6" t="s">
        <v>102</v>
      </c>
      <c r="E44" s="6" t="s">
        <v>103</v>
      </c>
      <c r="F44" s="9">
        <f t="shared" si="0"/>
        <v>0</v>
      </c>
      <c r="G44" s="9"/>
      <c r="H44" s="9"/>
    </row>
    <row r="45" spans="1:8" ht="25.5" hidden="1">
      <c r="A45" s="3" t="s">
        <v>76</v>
      </c>
      <c r="B45" s="6" t="s">
        <v>10</v>
      </c>
      <c r="C45" s="6" t="s">
        <v>100</v>
      </c>
      <c r="D45" s="6" t="s">
        <v>101</v>
      </c>
      <c r="E45" s="6" t="s">
        <v>73</v>
      </c>
      <c r="F45" s="9">
        <f t="shared" si="0"/>
        <v>0</v>
      </c>
      <c r="G45" s="9"/>
      <c r="H45" s="9"/>
    </row>
    <row r="46" spans="1:8" ht="25.5" hidden="1">
      <c r="A46" s="3" t="s">
        <v>76</v>
      </c>
      <c r="B46" s="6" t="s">
        <v>12</v>
      </c>
      <c r="C46" s="6" t="s">
        <v>8</v>
      </c>
      <c r="D46" s="6" t="s">
        <v>105</v>
      </c>
      <c r="E46" s="6" t="s">
        <v>73</v>
      </c>
      <c r="F46" s="9">
        <f t="shared" si="0"/>
        <v>0</v>
      </c>
      <c r="G46" s="9"/>
      <c r="H46" s="9"/>
    </row>
    <row r="47" spans="1:8" ht="25.5" hidden="1">
      <c r="A47" s="3" t="s">
        <v>76</v>
      </c>
      <c r="B47" s="6" t="s">
        <v>12</v>
      </c>
      <c r="C47" s="6" t="s">
        <v>8</v>
      </c>
      <c r="D47" s="6" t="s">
        <v>106</v>
      </c>
      <c r="E47" s="6" t="s">
        <v>73</v>
      </c>
      <c r="F47" s="9">
        <f t="shared" ref="F47:F71" si="1">SUM(G47:H47)</f>
        <v>0</v>
      </c>
      <c r="G47" s="9"/>
      <c r="H47" s="9"/>
    </row>
    <row r="48" spans="1:8" ht="25.5" hidden="1">
      <c r="A48" s="3" t="s">
        <v>76</v>
      </c>
      <c r="B48" s="6" t="s">
        <v>12</v>
      </c>
      <c r="C48" s="6" t="s">
        <v>8</v>
      </c>
      <c r="D48" s="6" t="s">
        <v>107</v>
      </c>
      <c r="E48" s="6" t="s">
        <v>73</v>
      </c>
      <c r="F48" s="9">
        <f t="shared" si="1"/>
        <v>0</v>
      </c>
      <c r="G48" s="9"/>
      <c r="H48" s="9"/>
    </row>
    <row r="49" spans="1:8" ht="25.5" hidden="1">
      <c r="A49" s="3" t="s">
        <v>76</v>
      </c>
      <c r="B49" s="6" t="s">
        <v>12</v>
      </c>
      <c r="C49" s="6" t="s">
        <v>8</v>
      </c>
      <c r="D49" s="6" t="s">
        <v>101</v>
      </c>
      <c r="E49" s="6" t="s">
        <v>73</v>
      </c>
      <c r="F49" s="9">
        <f t="shared" si="1"/>
        <v>0</v>
      </c>
      <c r="G49" s="9"/>
      <c r="H49" s="9"/>
    </row>
    <row r="50" spans="1:8" ht="25.5" hidden="1">
      <c r="A50" s="3" t="s">
        <v>128</v>
      </c>
      <c r="B50" s="6" t="s">
        <v>12</v>
      </c>
      <c r="C50" s="6" t="s">
        <v>18</v>
      </c>
      <c r="D50" s="6" t="s">
        <v>108</v>
      </c>
      <c r="E50" s="6" t="s">
        <v>127</v>
      </c>
      <c r="F50" s="9">
        <f t="shared" si="1"/>
        <v>0</v>
      </c>
      <c r="G50" s="9"/>
      <c r="H50" s="9"/>
    </row>
    <row r="51" spans="1:8" ht="25.5" hidden="1">
      <c r="A51" s="3" t="s">
        <v>115</v>
      </c>
      <c r="B51" s="6" t="s">
        <v>100</v>
      </c>
      <c r="C51" s="6" t="s">
        <v>8</v>
      </c>
      <c r="D51" s="53" t="s">
        <v>230</v>
      </c>
      <c r="E51" s="53" t="s">
        <v>113</v>
      </c>
      <c r="F51" s="9">
        <f>SUM(G51:H51)</f>
        <v>0</v>
      </c>
      <c r="G51" s="9"/>
      <c r="H51" s="9"/>
    </row>
    <row r="52" spans="1:8" ht="25.5" hidden="1">
      <c r="A52" s="3" t="s">
        <v>76</v>
      </c>
      <c r="B52" s="6" t="s">
        <v>100</v>
      </c>
      <c r="C52" s="6" t="s">
        <v>8</v>
      </c>
      <c r="D52" s="6" t="s">
        <v>109</v>
      </c>
      <c r="E52" s="6" t="s">
        <v>73</v>
      </c>
      <c r="F52" s="9">
        <f t="shared" si="1"/>
        <v>0</v>
      </c>
      <c r="G52" s="9"/>
      <c r="H52" s="9"/>
    </row>
    <row r="53" spans="1:8" ht="25.5" hidden="1">
      <c r="A53" s="3" t="s">
        <v>76</v>
      </c>
      <c r="B53" s="6" t="s">
        <v>100</v>
      </c>
      <c r="C53" s="6" t="s">
        <v>8</v>
      </c>
      <c r="D53" s="6" t="s">
        <v>110</v>
      </c>
      <c r="E53" s="6" t="s">
        <v>73</v>
      </c>
      <c r="F53" s="9">
        <f t="shared" si="1"/>
        <v>0</v>
      </c>
      <c r="G53" s="9"/>
      <c r="H53" s="9"/>
    </row>
    <row r="54" spans="1:8" ht="25.5" hidden="1">
      <c r="A54" s="3" t="s">
        <v>76</v>
      </c>
      <c r="B54" s="6" t="s">
        <v>100</v>
      </c>
      <c r="C54" s="6" t="s">
        <v>8</v>
      </c>
      <c r="D54" s="6" t="s">
        <v>111</v>
      </c>
      <c r="E54" s="6" t="s">
        <v>73</v>
      </c>
      <c r="F54" s="9">
        <f t="shared" si="1"/>
        <v>0</v>
      </c>
      <c r="G54" s="9"/>
      <c r="H54" s="9"/>
    </row>
    <row r="55" spans="1:8" ht="25.5" hidden="1">
      <c r="A55" s="50" t="s">
        <v>115</v>
      </c>
      <c r="B55" s="6" t="s">
        <v>100</v>
      </c>
      <c r="C55" s="6" t="s">
        <v>8</v>
      </c>
      <c r="D55" s="53" t="s">
        <v>221</v>
      </c>
      <c r="E55" s="53" t="s">
        <v>113</v>
      </c>
      <c r="F55" s="9">
        <f t="shared" si="1"/>
        <v>0</v>
      </c>
      <c r="G55" s="9"/>
      <c r="H55" s="9"/>
    </row>
    <row r="56" spans="1:8" ht="25.5" hidden="1">
      <c r="A56" s="3" t="s">
        <v>115</v>
      </c>
      <c r="B56" s="6" t="s">
        <v>100</v>
      </c>
      <c r="C56" s="6" t="s">
        <v>13</v>
      </c>
      <c r="D56" s="6" t="s">
        <v>112</v>
      </c>
      <c r="E56" s="6" t="s">
        <v>113</v>
      </c>
      <c r="F56" s="9">
        <f t="shared" si="1"/>
        <v>0</v>
      </c>
      <c r="G56" s="9"/>
      <c r="H56" s="9"/>
    </row>
    <row r="57" spans="1:8" ht="25.5" hidden="1">
      <c r="A57" s="3" t="s">
        <v>115</v>
      </c>
      <c r="B57" s="6" t="s">
        <v>100</v>
      </c>
      <c r="C57" s="6" t="s">
        <v>18</v>
      </c>
      <c r="D57" s="6" t="s">
        <v>114</v>
      </c>
      <c r="E57" s="6" t="s">
        <v>113</v>
      </c>
      <c r="F57" s="9">
        <f t="shared" si="1"/>
        <v>0</v>
      </c>
      <c r="G57" s="9"/>
      <c r="H57" s="9"/>
    </row>
    <row r="58" spans="1:8" ht="38.25" hidden="1">
      <c r="A58" s="3" t="s">
        <v>233</v>
      </c>
      <c r="B58" s="6" t="s">
        <v>116</v>
      </c>
      <c r="C58" s="6" t="s">
        <v>8</v>
      </c>
      <c r="D58" s="6" t="s">
        <v>231</v>
      </c>
      <c r="E58" s="6" t="s">
        <v>232</v>
      </c>
      <c r="F58" s="9">
        <f t="shared" si="1"/>
        <v>0</v>
      </c>
      <c r="G58" s="9"/>
      <c r="H58" s="9"/>
    </row>
    <row r="59" spans="1:8" ht="25.5" hidden="1">
      <c r="A59" s="3" t="s">
        <v>76</v>
      </c>
      <c r="B59" s="6" t="s">
        <v>116</v>
      </c>
      <c r="C59" s="6" t="s">
        <v>13</v>
      </c>
      <c r="D59" s="53" t="s">
        <v>234</v>
      </c>
      <c r="E59" s="6" t="s">
        <v>73</v>
      </c>
      <c r="F59" s="9">
        <f t="shared" si="1"/>
        <v>0</v>
      </c>
      <c r="G59" s="9"/>
      <c r="H59" s="9"/>
    </row>
    <row r="60" spans="1:8" ht="38.25" hidden="1">
      <c r="A60" s="3" t="s">
        <v>119</v>
      </c>
      <c r="B60" s="6" t="s">
        <v>116</v>
      </c>
      <c r="C60" s="6" t="s">
        <v>15</v>
      </c>
      <c r="D60" s="6" t="s">
        <v>229</v>
      </c>
      <c r="E60" s="6" t="s">
        <v>120</v>
      </c>
      <c r="F60" s="9">
        <f t="shared" si="1"/>
        <v>0</v>
      </c>
      <c r="G60" s="9"/>
      <c r="H60" s="9"/>
    </row>
    <row r="61" spans="1:8" ht="38.25" hidden="1">
      <c r="A61" s="3" t="s">
        <v>237</v>
      </c>
      <c r="B61" s="6" t="s">
        <v>116</v>
      </c>
      <c r="C61" s="6" t="s">
        <v>15</v>
      </c>
      <c r="D61" s="6" t="s">
        <v>229</v>
      </c>
      <c r="E61" s="6" t="s">
        <v>121</v>
      </c>
      <c r="F61" s="9">
        <f t="shared" si="1"/>
        <v>0</v>
      </c>
      <c r="G61" s="9"/>
      <c r="H61" s="9"/>
    </row>
    <row r="62" spans="1:8" ht="38.25" hidden="1">
      <c r="A62" s="3" t="s">
        <v>236</v>
      </c>
      <c r="B62" s="6" t="s">
        <v>116</v>
      </c>
      <c r="C62" s="6" t="s">
        <v>15</v>
      </c>
      <c r="D62" s="6" t="s">
        <v>229</v>
      </c>
      <c r="E62" s="6" t="s">
        <v>235</v>
      </c>
      <c r="F62" s="9">
        <f t="shared" si="1"/>
        <v>0</v>
      </c>
      <c r="G62" s="9"/>
      <c r="H62" s="9"/>
    </row>
    <row r="63" spans="1:8" ht="51" hidden="1">
      <c r="A63" s="3" t="s">
        <v>239</v>
      </c>
      <c r="B63" s="6" t="s">
        <v>116</v>
      </c>
      <c r="C63" s="6" t="s">
        <v>15</v>
      </c>
      <c r="D63" s="6" t="s">
        <v>86</v>
      </c>
      <c r="E63" s="6" t="s">
        <v>238</v>
      </c>
      <c r="F63" s="9">
        <f t="shared" si="1"/>
        <v>0</v>
      </c>
      <c r="G63" s="9"/>
      <c r="H63" s="9"/>
    </row>
    <row r="64" spans="1:8" ht="38.25" hidden="1">
      <c r="A64" s="3" t="s">
        <v>241</v>
      </c>
      <c r="B64" s="6" t="s">
        <v>116</v>
      </c>
      <c r="C64" s="6" t="s">
        <v>15</v>
      </c>
      <c r="D64" s="6" t="s">
        <v>86</v>
      </c>
      <c r="E64" s="6" t="s">
        <v>240</v>
      </c>
      <c r="F64" s="9">
        <f t="shared" si="1"/>
        <v>0</v>
      </c>
      <c r="G64" s="9"/>
      <c r="H64" s="9"/>
    </row>
    <row r="65" spans="1:8" hidden="1">
      <c r="A65" s="3" t="s">
        <v>122</v>
      </c>
      <c r="B65" s="6" t="s">
        <v>116</v>
      </c>
      <c r="C65" s="6" t="s">
        <v>15</v>
      </c>
      <c r="D65" s="6" t="s">
        <v>221</v>
      </c>
      <c r="E65" s="6" t="s">
        <v>123</v>
      </c>
      <c r="F65" s="9">
        <f>SUM(G65:H65)</f>
        <v>0</v>
      </c>
      <c r="G65" s="9"/>
      <c r="H65" s="9"/>
    </row>
    <row r="66" spans="1:8" hidden="1">
      <c r="A66" s="3" t="s">
        <v>244</v>
      </c>
      <c r="B66" s="6" t="s">
        <v>116</v>
      </c>
      <c r="C66" s="6" t="s">
        <v>15</v>
      </c>
      <c r="D66" s="6" t="s">
        <v>245</v>
      </c>
      <c r="E66" s="6" t="s">
        <v>38</v>
      </c>
      <c r="F66" s="9">
        <f>SUM(G66:H66)</f>
        <v>0</v>
      </c>
      <c r="G66" s="9"/>
      <c r="H66" s="9"/>
    </row>
    <row r="67" spans="1:8" hidden="1">
      <c r="A67" s="3" t="s">
        <v>243</v>
      </c>
      <c r="B67" s="6" t="s">
        <v>116</v>
      </c>
      <c r="C67" s="6" t="s">
        <v>18</v>
      </c>
      <c r="D67" s="6" t="s">
        <v>188</v>
      </c>
      <c r="E67" s="6" t="s">
        <v>242</v>
      </c>
      <c r="F67" s="9">
        <f t="shared" si="1"/>
        <v>0</v>
      </c>
      <c r="G67" s="9"/>
      <c r="H67" s="9"/>
    </row>
    <row r="68" spans="1:8" hidden="1">
      <c r="A68" s="3" t="s">
        <v>244</v>
      </c>
      <c r="B68" s="6" t="s">
        <v>116</v>
      </c>
      <c r="C68" s="6" t="s">
        <v>9</v>
      </c>
      <c r="D68" s="6" t="s">
        <v>118</v>
      </c>
      <c r="E68" s="6" t="s">
        <v>38</v>
      </c>
      <c r="F68" s="9">
        <f t="shared" si="1"/>
        <v>0</v>
      </c>
      <c r="G68" s="9"/>
      <c r="H68" s="9"/>
    </row>
    <row r="69" spans="1:8" hidden="1">
      <c r="A69" s="3" t="s">
        <v>244</v>
      </c>
      <c r="B69" s="6" t="s">
        <v>116</v>
      </c>
      <c r="C69" s="6" t="s">
        <v>9</v>
      </c>
      <c r="D69" s="6" t="s">
        <v>117</v>
      </c>
      <c r="E69" s="6" t="s">
        <v>38</v>
      </c>
      <c r="F69" s="9">
        <f t="shared" si="1"/>
        <v>0</v>
      </c>
      <c r="G69" s="9"/>
      <c r="H69" s="9"/>
    </row>
    <row r="70" spans="1:8" hidden="1">
      <c r="A70" s="3" t="s">
        <v>62</v>
      </c>
      <c r="B70" s="6" t="s">
        <v>63</v>
      </c>
      <c r="C70" s="6" t="s">
        <v>8</v>
      </c>
      <c r="D70" s="6" t="s">
        <v>124</v>
      </c>
      <c r="E70" s="6" t="s">
        <v>61</v>
      </c>
      <c r="F70" s="9">
        <f t="shared" si="1"/>
        <v>0</v>
      </c>
      <c r="G70" s="9"/>
      <c r="H70" s="9"/>
    </row>
    <row r="71" spans="1:8">
      <c r="A71" s="3" t="s">
        <v>21</v>
      </c>
      <c r="B71" s="6" t="s">
        <v>125</v>
      </c>
      <c r="C71" s="6" t="s">
        <v>125</v>
      </c>
      <c r="D71" s="6" t="s">
        <v>125</v>
      </c>
      <c r="E71" s="6" t="s">
        <v>125</v>
      </c>
      <c r="F71" s="9">
        <f t="shared" si="1"/>
        <v>0</v>
      </c>
      <c r="G71" s="9">
        <f>SUM(G12:G70)</f>
        <v>0</v>
      </c>
      <c r="H71" s="9">
        <f>SUM(H12:H70)</f>
        <v>0</v>
      </c>
    </row>
    <row r="76" spans="1:8">
      <c r="A76" s="47" t="s">
        <v>129</v>
      </c>
    </row>
    <row r="77" spans="1:8">
      <c r="A77" s="3" t="s">
        <v>147</v>
      </c>
      <c r="B77" s="46" t="s">
        <v>10</v>
      </c>
      <c r="C77" s="7" t="s">
        <v>8</v>
      </c>
      <c r="D77" s="7" t="s">
        <v>87</v>
      </c>
      <c r="E77" s="7" t="s">
        <v>73</v>
      </c>
      <c r="F77" s="9">
        <f t="shared" ref="F77:F84" si="2">SUM(G77:H77)</f>
        <v>0</v>
      </c>
      <c r="G77" s="9"/>
      <c r="H77" s="9"/>
    </row>
    <row r="78" spans="1:8">
      <c r="A78" s="3" t="s">
        <v>148</v>
      </c>
      <c r="B78" s="46" t="s">
        <v>10</v>
      </c>
      <c r="C78" s="7" t="s">
        <v>8</v>
      </c>
      <c r="D78" s="7" t="s">
        <v>87</v>
      </c>
      <c r="E78" s="7" t="s">
        <v>73</v>
      </c>
      <c r="F78" s="9">
        <f t="shared" si="2"/>
        <v>0</v>
      </c>
      <c r="G78" s="9"/>
      <c r="H78" s="9"/>
    </row>
    <row r="79" spans="1:8">
      <c r="A79" s="3" t="s">
        <v>149</v>
      </c>
      <c r="B79" s="46" t="s">
        <v>10</v>
      </c>
      <c r="C79" s="7" t="s">
        <v>8</v>
      </c>
      <c r="D79" s="7" t="s">
        <v>87</v>
      </c>
      <c r="E79" s="7" t="s">
        <v>73</v>
      </c>
      <c r="F79" s="9">
        <f t="shared" si="2"/>
        <v>0</v>
      </c>
      <c r="G79" s="9"/>
      <c r="H79" s="9"/>
    </row>
    <row r="80" spans="1:8">
      <c r="A80" s="3" t="s">
        <v>150</v>
      </c>
      <c r="B80" s="46" t="s">
        <v>10</v>
      </c>
      <c r="C80" s="7" t="s">
        <v>8</v>
      </c>
      <c r="D80" s="7" t="s">
        <v>87</v>
      </c>
      <c r="E80" s="7" t="s">
        <v>73</v>
      </c>
      <c r="F80" s="9">
        <f t="shared" si="2"/>
        <v>0</v>
      </c>
      <c r="G80" s="9"/>
      <c r="H80" s="9"/>
    </row>
    <row r="81" spans="1:8">
      <c r="A81" s="3" t="s">
        <v>151</v>
      </c>
      <c r="B81" s="46" t="s">
        <v>10</v>
      </c>
      <c r="C81" s="7" t="s">
        <v>8</v>
      </c>
      <c r="D81" s="7" t="s">
        <v>87</v>
      </c>
      <c r="E81" s="7" t="s">
        <v>73</v>
      </c>
      <c r="F81" s="9">
        <f t="shared" si="2"/>
        <v>0</v>
      </c>
      <c r="G81" s="9"/>
      <c r="H81" s="9"/>
    </row>
    <row r="82" spans="1:8">
      <c r="A82" s="3" t="s">
        <v>152</v>
      </c>
      <c r="B82" s="46" t="s">
        <v>10</v>
      </c>
      <c r="C82" s="7" t="s">
        <v>8</v>
      </c>
      <c r="D82" s="7" t="s">
        <v>87</v>
      </c>
      <c r="E82" s="7" t="s">
        <v>73</v>
      </c>
      <c r="F82" s="9">
        <f t="shared" si="2"/>
        <v>0</v>
      </c>
      <c r="G82" s="9"/>
      <c r="H82" s="9"/>
    </row>
    <row r="83" spans="1:8">
      <c r="A83" s="3" t="s">
        <v>153</v>
      </c>
      <c r="B83" s="46" t="s">
        <v>10</v>
      </c>
      <c r="C83" s="7" t="s">
        <v>8</v>
      </c>
      <c r="D83" s="7" t="s">
        <v>87</v>
      </c>
      <c r="E83" s="7" t="s">
        <v>73</v>
      </c>
      <c r="F83" s="9">
        <f t="shared" si="2"/>
        <v>0</v>
      </c>
      <c r="G83" s="9"/>
      <c r="H83" s="9"/>
    </row>
    <row r="84" spans="1:8">
      <c r="A84" s="3" t="s">
        <v>154</v>
      </c>
      <c r="B84" s="46" t="s">
        <v>10</v>
      </c>
      <c r="C84" s="7" t="s">
        <v>8</v>
      </c>
      <c r="D84" s="7" t="s">
        <v>87</v>
      </c>
      <c r="E84" s="7" t="s">
        <v>73</v>
      </c>
      <c r="F84" s="9">
        <f t="shared" si="2"/>
        <v>0</v>
      </c>
      <c r="G84" s="9"/>
      <c r="H84" s="9"/>
    </row>
    <row r="1142" spans="1:1" ht="15.75">
      <c r="A1142" s="2"/>
    </row>
    <row r="1143" spans="1:1" ht="15.75">
      <c r="A1143" s="2"/>
    </row>
  </sheetData>
  <customSheetViews>
    <customSheetView guid="{7C829716-2F07-46F0-AF1A-069E96C8B01D}" fitToPage="1" showRuler="0">
      <pane xSplit="5" ySplit="11" topLeftCell="F65" activePane="bottomRight" state="frozen"/>
      <selection pane="bottomRight" activeCell="H11" sqref="H11"/>
      <pageMargins left="0.78740157480314965" right="0.39370078740157483" top="0.39370078740157483" bottom="0.39370078740157483" header="0.27559055118110237" footer="0.27559055118110237"/>
      <printOptions horizontalCentered="1"/>
      <pageSetup paperSize="9" scale="65" fitToHeight="4" orientation="portrait" r:id="rId1"/>
      <headerFooter alignWithMargins="0">
        <oddFooter>&amp;C&amp;P</oddFooter>
      </headerFooter>
    </customSheetView>
    <customSheetView guid="{518631E2-4EB0-11D9-BBD2-00304F169CFD}" fitToPage="1" showRuler="0">
      <pane xSplit="5" ySplit="11" topLeftCell="G62" activePane="bottomRight" state="frozen"/>
      <selection pane="bottomRight" activeCell="G62" sqref="G62"/>
      <pageMargins left="0.78740157480314965" right="0.39370078740157483" top="0.39370078740157483" bottom="0.39370078740157483" header="0.27559055118110237" footer="0.27559055118110237"/>
      <printOptions horizontalCentered="1"/>
      <pageSetup paperSize="9" scale="65" fitToHeight="4" orientation="portrait" r:id="rId2"/>
      <headerFooter alignWithMargins="0">
        <oddFooter>&amp;C&amp;P</oddFooter>
      </headerFooter>
    </customSheetView>
    <customSheetView guid="{AEDB4CA6-4888-11D9-A850-00104B65722B}" fitToPage="1" showRuler="0">
      <pane xSplit="5" ySplit="11" topLeftCell="F65" activePane="bottomRight" state="frozen"/>
      <selection pane="bottomRight" activeCell="H11" sqref="H11"/>
      <pageMargins left="0.78740157480314965" right="0.39370078740157483" top="0.39370078740157483" bottom="0.39370078740157483" header="0.27559055118110237" footer="0.27559055118110237"/>
      <printOptions horizontalCentered="1"/>
      <pageSetup paperSize="9" scale="65" fitToHeight="4" orientation="portrait" r:id="rId3"/>
      <headerFooter alignWithMargins="0">
        <oddFooter>&amp;C&amp;P</oddFooter>
      </headerFooter>
    </customSheetView>
    <customSheetView guid="{7D5D7701-F2D9-11D5-A0C1-00C0DFF66A6A}" showRuler="0">
      <pane xSplit="5" ySplit="11" topLeftCell="F65" activePane="bottomRight" state="frozen"/>
      <selection pane="bottomRight" activeCell="H11" sqref="H11"/>
    </customSheetView>
    <customSheetView guid="{CCB89602-4EB0-11D9-AD0A-000AE6CB13C7}" showPageBreaks="1" fitToPage="1" showRuler="0">
      <pane xSplit="5" ySplit="11" topLeftCell="F65" activePane="bottomRight" state="frozen"/>
      <selection pane="bottomRight" activeCell="H11" sqref="H11"/>
      <pageMargins left="0.78740157480314965" right="0.39370078740157483" top="0.39370078740157483" bottom="0.39370078740157483" header="0.27559055118110237" footer="0.27559055118110237"/>
      <printOptions horizontalCentered="1"/>
      <pageSetup paperSize="9" scale="81" fitToHeight="4" orientation="portrait" r:id="rId4"/>
      <headerFooter alignWithMargins="0">
        <oddFooter>&amp;C&amp;P</oddFooter>
      </headerFooter>
    </customSheetView>
  </customSheetViews>
  <mergeCells count="8">
    <mergeCell ref="F8:H8"/>
    <mergeCell ref="F9:F10"/>
    <mergeCell ref="E8:E10"/>
    <mergeCell ref="A8:A10"/>
    <mergeCell ref="B8:B10"/>
    <mergeCell ref="C8:C10"/>
    <mergeCell ref="D8:D10"/>
    <mergeCell ref="G9:H9"/>
  </mergeCells>
  <phoneticPr fontId="9" type="noConversion"/>
  <printOptions horizontalCentered="1"/>
  <pageMargins left="0.78740157480314965" right="0.39370078740157483" top="0.39370078740157483" bottom="0.39370078740157483" header="0.27559055118110237" footer="0.27559055118110237"/>
  <pageSetup paperSize="9" scale="81" fitToHeight="4" orientation="portrait" r:id="rId5"/>
  <headerFooter alignWithMargins="0"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45"/>
  <sheetViews>
    <sheetView workbookViewId="0">
      <pane xSplit="5" ySplit="11" topLeftCell="G12" activePane="bottomRight" state="frozen"/>
      <selection activeCell="B49" sqref="B49"/>
      <selection pane="topRight" activeCell="B49" sqref="B49"/>
      <selection pane="bottomLeft" activeCell="B49" sqref="B49"/>
      <selection pane="bottomRight" activeCell="G38" sqref="G38:H38"/>
    </sheetView>
  </sheetViews>
  <sheetFormatPr defaultRowHeight="12.75"/>
  <cols>
    <col min="1" max="1" width="51.7109375" customWidth="1"/>
    <col min="2" max="3" width="5.85546875" customWidth="1"/>
    <col min="4" max="4" width="11.42578125" customWidth="1"/>
    <col min="5" max="5" width="5.85546875" customWidth="1"/>
    <col min="6" max="6" width="11.42578125" customWidth="1"/>
    <col min="7" max="8" width="10.7109375" customWidth="1"/>
    <col min="9" max="16384" width="9.140625" style="22"/>
  </cols>
  <sheetData>
    <row r="1" spans="1:8">
      <c r="A1" s="22"/>
      <c r="B1" s="22"/>
      <c r="C1" s="22"/>
      <c r="D1" s="22"/>
      <c r="E1" s="22"/>
      <c r="F1" s="22"/>
      <c r="G1" s="22"/>
      <c r="H1" s="25" t="s">
        <v>199</v>
      </c>
    </row>
    <row r="2" spans="1:8" s="26" customFormat="1">
      <c r="A2" s="22"/>
      <c r="B2" s="22"/>
      <c r="C2" s="22"/>
      <c r="D2" s="22"/>
      <c r="E2" s="22"/>
      <c r="F2" s="22"/>
      <c r="G2" s="22"/>
      <c r="H2" s="25" t="s">
        <v>252</v>
      </c>
    </row>
    <row r="3" spans="1:8" s="26" customFormat="1">
      <c r="A3" s="22"/>
      <c r="B3" s="22"/>
      <c r="C3" s="22"/>
      <c r="D3" s="22"/>
      <c r="E3" s="22"/>
      <c r="F3" s="22"/>
      <c r="G3" s="22"/>
      <c r="H3" s="25"/>
    </row>
    <row r="4" spans="1:8" s="8" customFormat="1">
      <c r="A4" s="22"/>
      <c r="B4" s="22"/>
      <c r="C4" s="51" t="s">
        <v>253</v>
      </c>
      <c r="D4" s="22"/>
      <c r="F4" s="22"/>
      <c r="G4" s="22"/>
      <c r="H4" s="22"/>
    </row>
    <row r="5" spans="1:8" s="8" customFormat="1">
      <c r="A5" s="22"/>
      <c r="B5" s="22"/>
      <c r="C5" s="57" t="s">
        <v>256</v>
      </c>
      <c r="D5" s="22"/>
      <c r="F5" s="22"/>
      <c r="G5" s="22"/>
      <c r="H5" s="22"/>
    </row>
    <row r="6" spans="1:8" ht="13.5">
      <c r="A6" s="1"/>
      <c r="B6" s="22"/>
      <c r="D6" s="22"/>
      <c r="F6" s="22"/>
      <c r="G6" s="22"/>
      <c r="H6" s="22"/>
    </row>
    <row r="7" spans="1:8">
      <c r="A7" s="22"/>
      <c r="B7" s="22"/>
      <c r="C7" s="22"/>
      <c r="D7" s="22"/>
      <c r="E7" s="22"/>
      <c r="F7" s="22"/>
      <c r="G7" s="22"/>
      <c r="H7" s="28" t="s">
        <v>19</v>
      </c>
    </row>
    <row r="8" spans="1:8" s="32" customFormat="1">
      <c r="A8" s="100" t="s">
        <v>20</v>
      </c>
      <c r="B8" s="98" t="s">
        <v>0</v>
      </c>
      <c r="C8" s="98" t="s">
        <v>1</v>
      </c>
      <c r="D8" s="98" t="s">
        <v>2</v>
      </c>
      <c r="E8" s="98" t="s">
        <v>3</v>
      </c>
      <c r="F8" s="93" t="s">
        <v>33</v>
      </c>
      <c r="G8" s="94"/>
      <c r="H8" s="95"/>
    </row>
    <row r="9" spans="1:8" s="32" customFormat="1" ht="12.75" customHeight="1">
      <c r="A9" s="101"/>
      <c r="B9" s="99"/>
      <c r="C9" s="99"/>
      <c r="D9" s="99"/>
      <c r="E9" s="99"/>
      <c r="F9" s="96" t="s">
        <v>23</v>
      </c>
      <c r="G9" s="102" t="s">
        <v>212</v>
      </c>
      <c r="H9" s="103"/>
    </row>
    <row r="10" spans="1:8" ht="59.25">
      <c r="A10" s="101"/>
      <c r="B10" s="99"/>
      <c r="C10" s="99"/>
      <c r="D10" s="99"/>
      <c r="E10" s="99"/>
      <c r="F10" s="97"/>
      <c r="G10" s="49" t="s">
        <v>192</v>
      </c>
      <c r="H10" s="24" t="s">
        <v>32</v>
      </c>
    </row>
    <row r="11" spans="1:8" s="31" customFormat="1">
      <c r="A11" s="4">
        <v>1</v>
      </c>
      <c r="B11" s="23" t="s">
        <v>4</v>
      </c>
      <c r="C11" s="23" t="s">
        <v>5</v>
      </c>
      <c r="D11" s="23" t="s">
        <v>6</v>
      </c>
      <c r="E11" s="23" t="s">
        <v>7</v>
      </c>
      <c r="F11" s="5">
        <v>6</v>
      </c>
      <c r="G11" s="5">
        <v>7</v>
      </c>
      <c r="H11" s="5">
        <v>8</v>
      </c>
    </row>
    <row r="12" spans="1:8" ht="25.5" hidden="1">
      <c r="A12" s="3" t="s">
        <v>42</v>
      </c>
      <c r="B12" s="6" t="s">
        <v>8</v>
      </c>
      <c r="C12" s="6" t="s">
        <v>13</v>
      </c>
      <c r="D12" s="6" t="s">
        <v>41</v>
      </c>
      <c r="E12" s="6" t="s">
        <v>43</v>
      </c>
      <c r="F12" s="9">
        <f t="shared" ref="F12:F47" si="0">SUM(G12:H12)</f>
        <v>0</v>
      </c>
      <c r="G12" s="9"/>
      <c r="H12" s="9"/>
    </row>
    <row r="13" spans="1:8" hidden="1">
      <c r="A13" s="3" t="s">
        <v>44</v>
      </c>
      <c r="B13" s="6" t="s">
        <v>8</v>
      </c>
      <c r="C13" s="6" t="s">
        <v>18</v>
      </c>
      <c r="D13" s="6" t="s">
        <v>41</v>
      </c>
      <c r="E13" s="6" t="s">
        <v>45</v>
      </c>
      <c r="F13" s="9">
        <f t="shared" si="0"/>
        <v>0</v>
      </c>
      <c r="G13" s="9"/>
      <c r="H13" s="9"/>
    </row>
    <row r="14" spans="1:8" hidden="1">
      <c r="A14" s="3" t="s">
        <v>31</v>
      </c>
      <c r="B14" s="6" t="s">
        <v>8</v>
      </c>
      <c r="C14" s="6" t="s">
        <v>18</v>
      </c>
      <c r="D14" s="6" t="s">
        <v>41</v>
      </c>
      <c r="E14" s="6" t="s">
        <v>46</v>
      </c>
      <c r="F14" s="9">
        <f t="shared" si="0"/>
        <v>0</v>
      </c>
      <c r="G14" s="9"/>
      <c r="H14" s="9"/>
    </row>
    <row r="15" spans="1:8" ht="38.25" hidden="1">
      <c r="A15" s="3" t="s">
        <v>50</v>
      </c>
      <c r="B15" s="6" t="s">
        <v>8</v>
      </c>
      <c r="C15" s="6" t="s">
        <v>10</v>
      </c>
      <c r="D15" s="6" t="s">
        <v>47</v>
      </c>
      <c r="E15" s="6" t="s">
        <v>48</v>
      </c>
      <c r="F15" s="9">
        <f t="shared" si="0"/>
        <v>0</v>
      </c>
      <c r="G15" s="9"/>
      <c r="H15" s="9"/>
    </row>
    <row r="16" spans="1:8" ht="25.5" hidden="1">
      <c r="A16" s="3" t="s">
        <v>49</v>
      </c>
      <c r="B16" s="6" t="s">
        <v>8</v>
      </c>
      <c r="C16" s="6" t="s">
        <v>10</v>
      </c>
      <c r="D16" s="6" t="s">
        <v>47</v>
      </c>
      <c r="E16" s="6" t="s">
        <v>51</v>
      </c>
      <c r="F16" s="9">
        <f t="shared" si="0"/>
        <v>0</v>
      </c>
      <c r="G16" s="9"/>
      <c r="H16" s="9"/>
    </row>
    <row r="17" spans="1:8" hidden="1">
      <c r="A17" s="3" t="s">
        <v>30</v>
      </c>
      <c r="B17" s="6" t="s">
        <v>8</v>
      </c>
      <c r="C17" s="6" t="s">
        <v>14</v>
      </c>
      <c r="D17" s="6" t="s">
        <v>52</v>
      </c>
      <c r="E17" s="6" t="s">
        <v>53</v>
      </c>
      <c r="F17" s="9">
        <f t="shared" si="0"/>
        <v>0</v>
      </c>
      <c r="G17" s="9"/>
      <c r="H17" s="9"/>
    </row>
    <row r="18" spans="1:8" hidden="1">
      <c r="A18" s="3" t="s">
        <v>57</v>
      </c>
      <c r="B18" s="6" t="s">
        <v>8</v>
      </c>
      <c r="C18" s="6" t="s">
        <v>54</v>
      </c>
      <c r="D18" s="6" t="s">
        <v>55</v>
      </c>
      <c r="E18" s="6" t="s">
        <v>56</v>
      </c>
      <c r="F18" s="9">
        <f t="shared" si="0"/>
        <v>0</v>
      </c>
      <c r="G18" s="9"/>
      <c r="H18" s="9"/>
    </row>
    <row r="19" spans="1:8" ht="25.5" hidden="1">
      <c r="A19" s="3" t="s">
        <v>76</v>
      </c>
      <c r="B19" s="6" t="s">
        <v>8</v>
      </c>
      <c r="C19" s="6" t="s">
        <v>17</v>
      </c>
      <c r="D19" s="6" t="s">
        <v>41</v>
      </c>
      <c r="E19" s="6" t="s">
        <v>73</v>
      </c>
      <c r="F19" s="9">
        <f t="shared" si="0"/>
        <v>0</v>
      </c>
      <c r="G19" s="9"/>
      <c r="H19" s="9"/>
    </row>
    <row r="20" spans="1:8" ht="25.5" hidden="1">
      <c r="A20" s="3" t="s">
        <v>75</v>
      </c>
      <c r="B20" s="6" t="s">
        <v>8</v>
      </c>
      <c r="C20" s="6" t="s">
        <v>17</v>
      </c>
      <c r="D20" s="6" t="s">
        <v>77</v>
      </c>
      <c r="E20" s="6" t="s">
        <v>74</v>
      </c>
      <c r="F20" s="9">
        <f t="shared" si="0"/>
        <v>0</v>
      </c>
      <c r="G20" s="9"/>
      <c r="H20" s="9"/>
    </row>
    <row r="21" spans="1:8" hidden="1">
      <c r="A21" s="3" t="s">
        <v>78</v>
      </c>
      <c r="B21" s="6" t="s">
        <v>8</v>
      </c>
      <c r="C21" s="6" t="s">
        <v>17</v>
      </c>
      <c r="D21" s="6" t="s">
        <v>77</v>
      </c>
      <c r="E21" s="6" t="s">
        <v>79</v>
      </c>
      <c r="F21" s="9">
        <f t="shared" si="0"/>
        <v>0</v>
      </c>
      <c r="G21" s="9"/>
      <c r="H21" s="9"/>
    </row>
    <row r="22" spans="1:8" ht="25.5" hidden="1">
      <c r="A22" s="3" t="s">
        <v>58</v>
      </c>
      <c r="B22" s="6" t="s">
        <v>15</v>
      </c>
      <c r="C22" s="6" t="s">
        <v>13</v>
      </c>
      <c r="D22" s="53" t="s">
        <v>226</v>
      </c>
      <c r="E22" s="6" t="s">
        <v>59</v>
      </c>
      <c r="F22" s="9">
        <f t="shared" si="0"/>
        <v>0</v>
      </c>
      <c r="G22" s="9"/>
      <c r="H22" s="9"/>
    </row>
    <row r="23" spans="1:8" ht="38.25" hidden="1">
      <c r="A23" s="3" t="s">
        <v>189</v>
      </c>
      <c r="B23" s="6" t="s">
        <v>15</v>
      </c>
      <c r="C23" s="6" t="s">
        <v>100</v>
      </c>
      <c r="D23" s="6" t="s">
        <v>190</v>
      </c>
      <c r="E23" s="6" t="s">
        <v>191</v>
      </c>
      <c r="F23" s="9">
        <f>SUM(G23:H23)</f>
        <v>0</v>
      </c>
      <c r="G23" s="9"/>
      <c r="H23" s="9"/>
    </row>
    <row r="24" spans="1:8">
      <c r="A24" s="3" t="s">
        <v>261</v>
      </c>
      <c r="B24" s="6" t="s">
        <v>15</v>
      </c>
      <c r="C24" s="6" t="s">
        <v>116</v>
      </c>
      <c r="D24" s="6" t="s">
        <v>226</v>
      </c>
      <c r="E24" s="6" t="s">
        <v>260</v>
      </c>
      <c r="F24" s="9">
        <f>SUM(G24:H24)</f>
        <v>0</v>
      </c>
      <c r="G24" s="9"/>
      <c r="H24" s="9"/>
    </row>
    <row r="25" spans="1:8" hidden="1">
      <c r="A25" s="50" t="s">
        <v>227</v>
      </c>
      <c r="B25" s="6" t="s">
        <v>18</v>
      </c>
      <c r="C25" s="6" t="s">
        <v>13</v>
      </c>
      <c r="D25" s="6" t="s">
        <v>60</v>
      </c>
      <c r="E25" s="53" t="s">
        <v>228</v>
      </c>
      <c r="F25" s="9">
        <f t="shared" si="0"/>
        <v>0</v>
      </c>
      <c r="G25" s="9"/>
      <c r="H25" s="9"/>
    </row>
    <row r="26" spans="1:8" hidden="1">
      <c r="A26" s="50" t="s">
        <v>219</v>
      </c>
      <c r="B26" s="53" t="s">
        <v>18</v>
      </c>
      <c r="C26" s="53" t="s">
        <v>12</v>
      </c>
      <c r="D26" s="53" t="s">
        <v>217</v>
      </c>
      <c r="E26" s="53" t="s">
        <v>218</v>
      </c>
      <c r="F26" s="9">
        <f t="shared" si="0"/>
        <v>0</v>
      </c>
      <c r="G26" s="9"/>
      <c r="H26" s="9"/>
    </row>
    <row r="27" spans="1:8" hidden="1">
      <c r="A27" s="3" t="s">
        <v>65</v>
      </c>
      <c r="B27" s="6" t="s">
        <v>18</v>
      </c>
      <c r="C27" s="6" t="s">
        <v>63</v>
      </c>
      <c r="D27" s="6" t="s">
        <v>64</v>
      </c>
      <c r="E27" s="6" t="s">
        <v>66</v>
      </c>
      <c r="F27" s="9">
        <f t="shared" si="0"/>
        <v>0</v>
      </c>
      <c r="G27" s="9"/>
      <c r="H27" s="9"/>
    </row>
    <row r="28" spans="1:8" hidden="1">
      <c r="A28" s="3" t="s">
        <v>67</v>
      </c>
      <c r="B28" s="6" t="s">
        <v>18</v>
      </c>
      <c r="C28" s="6" t="s">
        <v>63</v>
      </c>
      <c r="D28" s="6" t="s">
        <v>64</v>
      </c>
      <c r="E28" s="6" t="s">
        <v>68</v>
      </c>
      <c r="F28" s="9">
        <f t="shared" si="0"/>
        <v>0</v>
      </c>
      <c r="G28" s="9"/>
      <c r="H28" s="9"/>
    </row>
    <row r="29" spans="1:8" ht="25.5" hidden="1">
      <c r="A29" s="3" t="s">
        <v>70</v>
      </c>
      <c r="B29" s="6" t="s">
        <v>18</v>
      </c>
      <c r="C29" s="6" t="s">
        <v>63</v>
      </c>
      <c r="D29" s="6" t="s">
        <v>69</v>
      </c>
      <c r="E29" s="6" t="s">
        <v>71</v>
      </c>
      <c r="F29" s="9">
        <f t="shared" si="0"/>
        <v>0</v>
      </c>
      <c r="G29" s="9"/>
      <c r="H29" s="9"/>
    </row>
    <row r="30" spans="1:8" hidden="1">
      <c r="A30" s="3" t="s">
        <v>62</v>
      </c>
      <c r="B30" s="6" t="s">
        <v>11</v>
      </c>
      <c r="C30" s="6" t="s">
        <v>8</v>
      </c>
      <c r="D30" s="6" t="s">
        <v>72</v>
      </c>
      <c r="E30" s="6" t="s">
        <v>61</v>
      </c>
      <c r="F30" s="9">
        <f t="shared" si="0"/>
        <v>0</v>
      </c>
      <c r="G30" s="9"/>
      <c r="H30" s="9"/>
    </row>
    <row r="31" spans="1:8" ht="38.25" hidden="1">
      <c r="A31" s="3" t="s">
        <v>81</v>
      </c>
      <c r="B31" s="6" t="s">
        <v>11</v>
      </c>
      <c r="C31" s="6" t="s">
        <v>8</v>
      </c>
      <c r="D31" s="6" t="s">
        <v>72</v>
      </c>
      <c r="E31" s="6" t="s">
        <v>82</v>
      </c>
      <c r="F31" s="9">
        <f t="shared" si="0"/>
        <v>0</v>
      </c>
      <c r="G31" s="9"/>
      <c r="H31" s="9"/>
    </row>
    <row r="32" spans="1:8" hidden="1">
      <c r="A32" s="3" t="s">
        <v>62</v>
      </c>
      <c r="B32" s="6" t="s">
        <v>11</v>
      </c>
      <c r="C32" s="6" t="s">
        <v>13</v>
      </c>
      <c r="D32" s="6" t="s">
        <v>80</v>
      </c>
      <c r="E32" s="6" t="s">
        <v>61</v>
      </c>
      <c r="F32" s="9">
        <f t="shared" si="0"/>
        <v>0</v>
      </c>
      <c r="G32" s="9"/>
      <c r="H32" s="9"/>
    </row>
    <row r="33" spans="1:8" ht="25.5" hidden="1">
      <c r="A33" s="3" t="s">
        <v>83</v>
      </c>
      <c r="B33" s="6" t="s">
        <v>11</v>
      </c>
      <c r="C33" s="6" t="s">
        <v>13</v>
      </c>
      <c r="D33" s="6" t="s">
        <v>80</v>
      </c>
      <c r="E33" s="6" t="s">
        <v>84</v>
      </c>
      <c r="F33" s="9">
        <f t="shared" si="0"/>
        <v>0</v>
      </c>
      <c r="G33" s="9"/>
      <c r="H33" s="9"/>
    </row>
    <row r="34" spans="1:8" ht="25.5" hidden="1">
      <c r="A34" s="3" t="s">
        <v>85</v>
      </c>
      <c r="B34" s="6" t="s">
        <v>11</v>
      </c>
      <c r="C34" s="6" t="s">
        <v>13</v>
      </c>
      <c r="D34" s="6" t="s">
        <v>80</v>
      </c>
      <c r="E34" s="6" t="s">
        <v>16</v>
      </c>
      <c r="F34" s="9">
        <f t="shared" si="0"/>
        <v>0</v>
      </c>
      <c r="G34" s="9"/>
      <c r="H34" s="9"/>
    </row>
    <row r="35" spans="1:8" ht="25.5" hidden="1">
      <c r="A35" s="3" t="s">
        <v>83</v>
      </c>
      <c r="B35" s="6" t="s">
        <v>11</v>
      </c>
      <c r="C35" s="6" t="s">
        <v>13</v>
      </c>
      <c r="D35" s="53" t="s">
        <v>221</v>
      </c>
      <c r="E35" s="6" t="s">
        <v>84</v>
      </c>
      <c r="F35" s="9">
        <f>SUM(G35:H35)</f>
        <v>0</v>
      </c>
      <c r="G35" s="9"/>
      <c r="H35" s="9"/>
    </row>
    <row r="36" spans="1:8" hidden="1">
      <c r="A36" s="3" t="s">
        <v>62</v>
      </c>
      <c r="B36" s="6" t="s">
        <v>11</v>
      </c>
      <c r="C36" s="6" t="s">
        <v>18</v>
      </c>
      <c r="D36" s="53" t="s">
        <v>229</v>
      </c>
      <c r="E36" s="6" t="s">
        <v>61</v>
      </c>
      <c r="F36" s="9">
        <f t="shared" si="0"/>
        <v>0</v>
      </c>
      <c r="G36" s="9"/>
      <c r="H36" s="9"/>
    </row>
    <row r="37" spans="1:8" ht="25.5" hidden="1">
      <c r="A37" s="3" t="s">
        <v>76</v>
      </c>
      <c r="B37" s="46" t="s">
        <v>10</v>
      </c>
      <c r="C37" s="7" t="s">
        <v>8</v>
      </c>
      <c r="D37" s="7" t="s">
        <v>87</v>
      </c>
      <c r="E37" s="7" t="s">
        <v>73</v>
      </c>
      <c r="F37" s="9">
        <f t="shared" si="0"/>
        <v>0</v>
      </c>
      <c r="G37" s="48"/>
      <c r="H37" s="48"/>
    </row>
    <row r="38" spans="1:8" ht="25.5">
      <c r="A38" s="3" t="s">
        <v>76</v>
      </c>
      <c r="B38" s="6" t="s">
        <v>10</v>
      </c>
      <c r="C38" s="6" t="s">
        <v>13</v>
      </c>
      <c r="D38" s="6" t="s">
        <v>88</v>
      </c>
      <c r="E38" s="6" t="s">
        <v>73</v>
      </c>
      <c r="F38" s="9">
        <f t="shared" si="0"/>
        <v>0</v>
      </c>
      <c r="G38" s="48"/>
      <c r="H38" s="48"/>
    </row>
    <row r="39" spans="1:8" ht="25.5" hidden="1">
      <c r="A39" s="3" t="s">
        <v>76</v>
      </c>
      <c r="B39" s="6" t="s">
        <v>10</v>
      </c>
      <c r="C39" s="6" t="s">
        <v>13</v>
      </c>
      <c r="D39" s="6" t="s">
        <v>89</v>
      </c>
      <c r="E39" s="6" t="s">
        <v>73</v>
      </c>
      <c r="F39" s="9">
        <f t="shared" si="0"/>
        <v>0</v>
      </c>
      <c r="G39" s="9"/>
      <c r="H39" s="9"/>
    </row>
    <row r="40" spans="1:8" ht="25.5" hidden="1">
      <c r="A40" s="3" t="s">
        <v>76</v>
      </c>
      <c r="B40" s="6" t="s">
        <v>10</v>
      </c>
      <c r="C40" s="6" t="s">
        <v>13</v>
      </c>
      <c r="D40" s="6" t="s">
        <v>90</v>
      </c>
      <c r="E40" s="6" t="s">
        <v>73</v>
      </c>
      <c r="F40" s="9">
        <f t="shared" si="0"/>
        <v>0</v>
      </c>
      <c r="G40" s="9"/>
      <c r="H40" s="9"/>
    </row>
    <row r="41" spans="1:8" ht="25.5" hidden="1">
      <c r="A41" s="3" t="s">
        <v>76</v>
      </c>
      <c r="B41" s="6" t="s">
        <v>10</v>
      </c>
      <c r="C41" s="6" t="s">
        <v>13</v>
      </c>
      <c r="D41" s="6" t="s">
        <v>91</v>
      </c>
      <c r="E41" s="6" t="s">
        <v>73</v>
      </c>
      <c r="F41" s="9">
        <f t="shared" si="0"/>
        <v>0</v>
      </c>
      <c r="G41" s="9"/>
      <c r="H41" s="9"/>
    </row>
    <row r="42" spans="1:8" hidden="1">
      <c r="A42" s="3" t="s">
        <v>93</v>
      </c>
      <c r="B42" s="6" t="s">
        <v>10</v>
      </c>
      <c r="C42" s="6" t="s">
        <v>11</v>
      </c>
      <c r="D42" s="6" t="s">
        <v>92</v>
      </c>
      <c r="E42" s="6" t="s">
        <v>126</v>
      </c>
      <c r="F42" s="9">
        <f t="shared" si="0"/>
        <v>0</v>
      </c>
      <c r="G42" s="9"/>
      <c r="H42" s="9"/>
    </row>
    <row r="43" spans="1:8" hidden="1">
      <c r="A43" s="3" t="s">
        <v>98</v>
      </c>
      <c r="B43" s="6" t="s">
        <v>10</v>
      </c>
      <c r="C43" s="6" t="s">
        <v>10</v>
      </c>
      <c r="D43" s="6" t="s">
        <v>97</v>
      </c>
      <c r="E43" s="6" t="s">
        <v>99</v>
      </c>
      <c r="F43" s="9">
        <f t="shared" si="0"/>
        <v>0</v>
      </c>
      <c r="G43" s="9"/>
      <c r="H43" s="9"/>
    </row>
    <row r="44" spans="1:8" hidden="1">
      <c r="A44" s="3" t="s">
        <v>95</v>
      </c>
      <c r="B44" s="6" t="s">
        <v>10</v>
      </c>
      <c r="C44" s="6" t="s">
        <v>10</v>
      </c>
      <c r="D44" s="6" t="s">
        <v>94</v>
      </c>
      <c r="E44" s="6" t="s">
        <v>96</v>
      </c>
      <c r="F44" s="9">
        <f t="shared" si="0"/>
        <v>0</v>
      </c>
      <c r="G44" s="48">
        <f>SUM(G87)</f>
        <v>0</v>
      </c>
      <c r="H44" s="48">
        <f>SUM(H87)</f>
        <v>0</v>
      </c>
    </row>
    <row r="45" spans="1:8" ht="25.5" hidden="1">
      <c r="A45" s="3" t="s">
        <v>104</v>
      </c>
      <c r="B45" s="6" t="s">
        <v>10</v>
      </c>
      <c r="C45" s="6" t="s">
        <v>100</v>
      </c>
      <c r="D45" s="6" t="s">
        <v>102</v>
      </c>
      <c r="E45" s="6" t="s">
        <v>103</v>
      </c>
      <c r="F45" s="9">
        <f t="shared" si="0"/>
        <v>0</v>
      </c>
      <c r="G45" s="9"/>
      <c r="H45" s="9"/>
    </row>
    <row r="46" spans="1:8" ht="25.5" hidden="1">
      <c r="A46" s="3" t="s">
        <v>76</v>
      </c>
      <c r="B46" s="6" t="s">
        <v>10</v>
      </c>
      <c r="C46" s="6" t="s">
        <v>100</v>
      </c>
      <c r="D46" s="6" t="s">
        <v>101</v>
      </c>
      <c r="E46" s="6" t="s">
        <v>73</v>
      </c>
      <c r="F46" s="9">
        <f t="shared" si="0"/>
        <v>0</v>
      </c>
      <c r="G46" s="9"/>
      <c r="H46" s="9"/>
    </row>
    <row r="47" spans="1:8" ht="25.5" hidden="1">
      <c r="A47" s="3" t="s">
        <v>76</v>
      </c>
      <c r="B47" s="6" t="s">
        <v>12</v>
      </c>
      <c r="C47" s="6" t="s">
        <v>8</v>
      </c>
      <c r="D47" s="6" t="s">
        <v>105</v>
      </c>
      <c r="E47" s="6" t="s">
        <v>73</v>
      </c>
      <c r="F47" s="9">
        <f t="shared" si="0"/>
        <v>0</v>
      </c>
      <c r="G47" s="9"/>
      <c r="H47" s="9"/>
    </row>
    <row r="48" spans="1:8" ht="25.5">
      <c r="A48" s="3" t="s">
        <v>76</v>
      </c>
      <c r="B48" s="6" t="s">
        <v>12</v>
      </c>
      <c r="C48" s="6" t="s">
        <v>8</v>
      </c>
      <c r="D48" s="6" t="s">
        <v>106</v>
      </c>
      <c r="E48" s="6" t="s">
        <v>73</v>
      </c>
      <c r="F48" s="9">
        <f t="shared" ref="F48:F72" si="1">SUM(G48:H48)</f>
        <v>0</v>
      </c>
      <c r="G48" s="9"/>
      <c r="H48" s="9"/>
    </row>
    <row r="49" spans="1:8" ht="25.5">
      <c r="A49" s="3" t="s">
        <v>76</v>
      </c>
      <c r="B49" s="6" t="s">
        <v>12</v>
      </c>
      <c r="C49" s="6" t="s">
        <v>8</v>
      </c>
      <c r="D49" s="6" t="s">
        <v>107</v>
      </c>
      <c r="E49" s="6" t="s">
        <v>73</v>
      </c>
      <c r="F49" s="9">
        <f t="shared" si="1"/>
        <v>0</v>
      </c>
      <c r="G49" s="9"/>
      <c r="H49" s="9"/>
    </row>
    <row r="50" spans="1:8" ht="25.5">
      <c r="A50" s="3" t="s">
        <v>76</v>
      </c>
      <c r="B50" s="6" t="s">
        <v>12</v>
      </c>
      <c r="C50" s="6" t="s">
        <v>8</v>
      </c>
      <c r="D50" s="6" t="s">
        <v>101</v>
      </c>
      <c r="E50" s="6" t="s">
        <v>73</v>
      </c>
      <c r="F50" s="9">
        <f t="shared" si="1"/>
        <v>0</v>
      </c>
      <c r="G50" s="9"/>
      <c r="H50" s="9"/>
    </row>
    <row r="51" spans="1:8" ht="25.5">
      <c r="A51" s="3" t="s">
        <v>128</v>
      </c>
      <c r="B51" s="6" t="s">
        <v>12</v>
      </c>
      <c r="C51" s="6" t="s">
        <v>8</v>
      </c>
      <c r="D51" s="6" t="s">
        <v>262</v>
      </c>
      <c r="E51" s="6" t="s">
        <v>127</v>
      </c>
      <c r="F51" s="9">
        <f t="shared" si="1"/>
        <v>0</v>
      </c>
      <c r="G51" s="9"/>
      <c r="H51" s="9"/>
    </row>
    <row r="52" spans="1:8" ht="25.5">
      <c r="A52" s="3" t="s">
        <v>115</v>
      </c>
      <c r="B52" s="6" t="s">
        <v>100</v>
      </c>
      <c r="C52" s="6" t="s">
        <v>8</v>
      </c>
      <c r="D52" s="53" t="s">
        <v>230</v>
      </c>
      <c r="E52" s="53" t="s">
        <v>113</v>
      </c>
      <c r="F52" s="9">
        <f>SUM(G52:H52)</f>
        <v>0</v>
      </c>
      <c r="G52" s="9"/>
      <c r="H52" s="9"/>
    </row>
    <row r="53" spans="1:8" ht="25.5" hidden="1">
      <c r="A53" s="3" t="s">
        <v>76</v>
      </c>
      <c r="B53" s="6" t="s">
        <v>100</v>
      </c>
      <c r="C53" s="6" t="s">
        <v>8</v>
      </c>
      <c r="D53" s="6" t="s">
        <v>109</v>
      </c>
      <c r="E53" s="6" t="s">
        <v>73</v>
      </c>
      <c r="F53" s="9">
        <f t="shared" si="1"/>
        <v>0</v>
      </c>
      <c r="G53" s="9"/>
      <c r="H53" s="9"/>
    </row>
    <row r="54" spans="1:8" ht="25.5" hidden="1">
      <c r="A54" s="3" t="s">
        <v>76</v>
      </c>
      <c r="B54" s="6" t="s">
        <v>100</v>
      </c>
      <c r="C54" s="6" t="s">
        <v>8</v>
      </c>
      <c r="D54" s="6" t="s">
        <v>110</v>
      </c>
      <c r="E54" s="6" t="s">
        <v>73</v>
      </c>
      <c r="F54" s="9">
        <f t="shared" si="1"/>
        <v>0</v>
      </c>
      <c r="G54" s="9"/>
      <c r="H54" s="9"/>
    </row>
    <row r="55" spans="1:8" ht="25.5" hidden="1">
      <c r="A55" s="3" t="s">
        <v>76</v>
      </c>
      <c r="B55" s="6" t="s">
        <v>100</v>
      </c>
      <c r="C55" s="6" t="s">
        <v>8</v>
      </c>
      <c r="D55" s="6" t="s">
        <v>111</v>
      </c>
      <c r="E55" s="6" t="s">
        <v>73</v>
      </c>
      <c r="F55" s="9">
        <f t="shared" si="1"/>
        <v>0</v>
      </c>
      <c r="G55" s="9"/>
      <c r="H55" s="9"/>
    </row>
    <row r="56" spans="1:8" ht="25.5" hidden="1">
      <c r="A56" s="50" t="s">
        <v>115</v>
      </c>
      <c r="B56" s="6" t="s">
        <v>100</v>
      </c>
      <c r="C56" s="6" t="s">
        <v>8</v>
      </c>
      <c r="D56" s="53" t="s">
        <v>221</v>
      </c>
      <c r="E56" s="53" t="s">
        <v>113</v>
      </c>
      <c r="F56" s="9">
        <f t="shared" si="1"/>
        <v>0</v>
      </c>
      <c r="G56" s="9"/>
      <c r="H56" s="9"/>
    </row>
    <row r="57" spans="1:8" ht="25.5" hidden="1">
      <c r="A57" s="3" t="s">
        <v>115</v>
      </c>
      <c r="B57" s="6" t="s">
        <v>100</v>
      </c>
      <c r="C57" s="6" t="s">
        <v>13</v>
      </c>
      <c r="D57" s="6" t="s">
        <v>112</v>
      </c>
      <c r="E57" s="6" t="s">
        <v>113</v>
      </c>
      <c r="F57" s="9">
        <f t="shared" si="1"/>
        <v>0</v>
      </c>
      <c r="G57" s="9"/>
      <c r="H57" s="9"/>
    </row>
    <row r="58" spans="1:8" ht="25.5" hidden="1">
      <c r="A58" s="3" t="s">
        <v>115</v>
      </c>
      <c r="B58" s="6" t="s">
        <v>100</v>
      </c>
      <c r="C58" s="6" t="s">
        <v>18</v>
      </c>
      <c r="D58" s="6" t="s">
        <v>114</v>
      </c>
      <c r="E58" s="6" t="s">
        <v>113</v>
      </c>
      <c r="F58" s="9">
        <f t="shared" si="1"/>
        <v>0</v>
      </c>
      <c r="G58" s="9"/>
      <c r="H58" s="9"/>
    </row>
    <row r="59" spans="1:8" ht="38.25" hidden="1">
      <c r="A59" s="3" t="s">
        <v>233</v>
      </c>
      <c r="B59" s="6" t="s">
        <v>116</v>
      </c>
      <c r="C59" s="6" t="s">
        <v>8</v>
      </c>
      <c r="D59" s="6" t="s">
        <v>231</v>
      </c>
      <c r="E59" s="6" t="s">
        <v>232</v>
      </c>
      <c r="F59" s="9">
        <f t="shared" si="1"/>
        <v>0</v>
      </c>
      <c r="G59" s="9"/>
      <c r="H59" s="9"/>
    </row>
    <row r="60" spans="1:8" ht="25.5" hidden="1">
      <c r="A60" s="3" t="s">
        <v>76</v>
      </c>
      <c r="B60" s="6" t="s">
        <v>116</v>
      </c>
      <c r="C60" s="6" t="s">
        <v>13</v>
      </c>
      <c r="D60" s="53" t="s">
        <v>234</v>
      </c>
      <c r="E60" s="6" t="s">
        <v>73</v>
      </c>
      <c r="F60" s="9">
        <f t="shared" si="1"/>
        <v>0</v>
      </c>
      <c r="G60" s="9"/>
      <c r="H60" s="9"/>
    </row>
    <row r="61" spans="1:8" ht="38.25" hidden="1">
      <c r="A61" s="3" t="s">
        <v>119</v>
      </c>
      <c r="B61" s="6" t="s">
        <v>116</v>
      </c>
      <c r="C61" s="6" t="s">
        <v>15</v>
      </c>
      <c r="D61" s="6" t="s">
        <v>229</v>
      </c>
      <c r="E61" s="6" t="s">
        <v>120</v>
      </c>
      <c r="F61" s="9">
        <f t="shared" si="1"/>
        <v>0</v>
      </c>
      <c r="G61" s="9"/>
      <c r="H61" s="9"/>
    </row>
    <row r="62" spans="1:8" ht="38.25" hidden="1">
      <c r="A62" s="3" t="s">
        <v>237</v>
      </c>
      <c r="B62" s="6" t="s">
        <v>116</v>
      </c>
      <c r="C62" s="6" t="s">
        <v>15</v>
      </c>
      <c r="D62" s="6" t="s">
        <v>229</v>
      </c>
      <c r="E62" s="6" t="s">
        <v>121</v>
      </c>
      <c r="F62" s="9">
        <f t="shared" si="1"/>
        <v>0</v>
      </c>
      <c r="G62" s="9"/>
      <c r="H62" s="9"/>
    </row>
    <row r="63" spans="1:8" ht="38.25" hidden="1">
      <c r="A63" s="3" t="s">
        <v>236</v>
      </c>
      <c r="B63" s="6" t="s">
        <v>116</v>
      </c>
      <c r="C63" s="6" t="s">
        <v>15</v>
      </c>
      <c r="D63" s="6" t="s">
        <v>229</v>
      </c>
      <c r="E63" s="6" t="s">
        <v>235</v>
      </c>
      <c r="F63" s="9">
        <f t="shared" si="1"/>
        <v>0</v>
      </c>
      <c r="G63" s="9"/>
      <c r="H63" s="9"/>
    </row>
    <row r="64" spans="1:8" ht="51" hidden="1">
      <c r="A64" s="3" t="s">
        <v>239</v>
      </c>
      <c r="B64" s="6" t="s">
        <v>116</v>
      </c>
      <c r="C64" s="6" t="s">
        <v>15</v>
      </c>
      <c r="D64" s="6" t="s">
        <v>86</v>
      </c>
      <c r="E64" s="6" t="s">
        <v>238</v>
      </c>
      <c r="F64" s="9">
        <f t="shared" si="1"/>
        <v>0</v>
      </c>
      <c r="G64" s="9"/>
      <c r="H64" s="9"/>
    </row>
    <row r="65" spans="1:8" ht="38.25" hidden="1">
      <c r="A65" s="3" t="s">
        <v>241</v>
      </c>
      <c r="B65" s="6" t="s">
        <v>116</v>
      </c>
      <c r="C65" s="6" t="s">
        <v>15</v>
      </c>
      <c r="D65" s="6" t="s">
        <v>86</v>
      </c>
      <c r="E65" s="6" t="s">
        <v>240</v>
      </c>
      <c r="F65" s="9">
        <f t="shared" si="1"/>
        <v>0</v>
      </c>
      <c r="G65" s="9"/>
      <c r="H65" s="9"/>
    </row>
    <row r="66" spans="1:8" hidden="1">
      <c r="A66" s="3" t="s">
        <v>122</v>
      </c>
      <c r="B66" s="6" t="s">
        <v>116</v>
      </c>
      <c r="C66" s="6" t="s">
        <v>15</v>
      </c>
      <c r="D66" s="6" t="s">
        <v>221</v>
      </c>
      <c r="E66" s="6" t="s">
        <v>123</v>
      </c>
      <c r="F66" s="9">
        <f>SUM(G66:H66)</f>
        <v>0</v>
      </c>
      <c r="G66" s="9"/>
      <c r="H66" s="9"/>
    </row>
    <row r="67" spans="1:8" hidden="1">
      <c r="A67" s="3" t="s">
        <v>244</v>
      </c>
      <c r="B67" s="6" t="s">
        <v>116</v>
      </c>
      <c r="C67" s="6" t="s">
        <v>15</v>
      </c>
      <c r="D67" s="6" t="s">
        <v>245</v>
      </c>
      <c r="E67" s="6" t="s">
        <v>38</v>
      </c>
      <c r="F67" s="9">
        <f>SUM(G67:H67)</f>
        <v>0</v>
      </c>
      <c r="G67" s="9"/>
      <c r="H67" s="9"/>
    </row>
    <row r="68" spans="1:8" hidden="1">
      <c r="A68" s="3" t="s">
        <v>243</v>
      </c>
      <c r="B68" s="6" t="s">
        <v>116</v>
      </c>
      <c r="C68" s="6" t="s">
        <v>18</v>
      </c>
      <c r="D68" s="6" t="s">
        <v>188</v>
      </c>
      <c r="E68" s="6" t="s">
        <v>242</v>
      </c>
      <c r="F68" s="9">
        <f t="shared" si="1"/>
        <v>0</v>
      </c>
      <c r="G68" s="9"/>
      <c r="H68" s="9"/>
    </row>
    <row r="69" spans="1:8" hidden="1">
      <c r="A69" s="3" t="s">
        <v>244</v>
      </c>
      <c r="B69" s="6" t="s">
        <v>116</v>
      </c>
      <c r="C69" s="6" t="s">
        <v>9</v>
      </c>
      <c r="D69" s="6" t="s">
        <v>118</v>
      </c>
      <c r="E69" s="6" t="s">
        <v>38</v>
      </c>
      <c r="F69" s="9">
        <f t="shared" si="1"/>
        <v>0</v>
      </c>
      <c r="G69" s="9"/>
      <c r="H69" s="9"/>
    </row>
    <row r="70" spans="1:8" hidden="1">
      <c r="A70" s="3" t="s">
        <v>244</v>
      </c>
      <c r="B70" s="6" t="s">
        <v>116</v>
      </c>
      <c r="C70" s="6" t="s">
        <v>9</v>
      </c>
      <c r="D70" s="6" t="s">
        <v>117</v>
      </c>
      <c r="E70" s="6" t="s">
        <v>38</v>
      </c>
      <c r="F70" s="9">
        <f t="shared" si="1"/>
        <v>0</v>
      </c>
      <c r="G70" s="9"/>
      <c r="H70" s="9"/>
    </row>
    <row r="71" spans="1:8" hidden="1">
      <c r="A71" s="3" t="s">
        <v>62</v>
      </c>
      <c r="B71" s="6" t="s">
        <v>63</v>
      </c>
      <c r="C71" s="6" t="s">
        <v>8</v>
      </c>
      <c r="D71" s="6" t="s">
        <v>124</v>
      </c>
      <c r="E71" s="6" t="s">
        <v>61</v>
      </c>
      <c r="F71" s="9">
        <f t="shared" si="1"/>
        <v>0</v>
      </c>
      <c r="G71" s="9"/>
      <c r="H71" s="9"/>
    </row>
    <row r="72" spans="1:8">
      <c r="A72" s="3" t="s">
        <v>21</v>
      </c>
      <c r="B72" s="6" t="s">
        <v>125</v>
      </c>
      <c r="C72" s="6" t="s">
        <v>125</v>
      </c>
      <c r="D72" s="6" t="s">
        <v>125</v>
      </c>
      <c r="E72" s="6" t="s">
        <v>125</v>
      </c>
      <c r="F72" s="9">
        <f t="shared" si="1"/>
        <v>0</v>
      </c>
      <c r="G72" s="9">
        <f>SUM(G12:G71)</f>
        <v>0</v>
      </c>
      <c r="H72" s="9">
        <f>SUM(H12:H71)</f>
        <v>0</v>
      </c>
    </row>
    <row r="77" spans="1:8" hidden="1">
      <c r="A77" s="47" t="s">
        <v>129</v>
      </c>
    </row>
    <row r="78" spans="1:8" ht="25.5" hidden="1">
      <c r="A78" s="3" t="s">
        <v>165</v>
      </c>
      <c r="B78" s="6" t="s">
        <v>10</v>
      </c>
      <c r="C78" s="6" t="s">
        <v>13</v>
      </c>
      <c r="D78" s="6" t="s">
        <v>88</v>
      </c>
      <c r="E78" s="6" t="s">
        <v>73</v>
      </c>
      <c r="F78" s="9">
        <f t="shared" ref="F78:F85" si="2">SUM(G78:H78)</f>
        <v>0</v>
      </c>
      <c r="G78" s="52"/>
      <c r="H78" s="52"/>
    </row>
    <row r="79" spans="1:8" ht="25.5" hidden="1">
      <c r="A79" s="3" t="s">
        <v>166</v>
      </c>
      <c r="B79" s="6" t="s">
        <v>10</v>
      </c>
      <c r="C79" s="6" t="s">
        <v>13</v>
      </c>
      <c r="D79" s="6" t="s">
        <v>88</v>
      </c>
      <c r="E79" s="6" t="s">
        <v>73</v>
      </c>
      <c r="F79" s="9">
        <f t="shared" si="2"/>
        <v>0</v>
      </c>
      <c r="G79" s="52"/>
      <c r="H79" s="52"/>
    </row>
    <row r="80" spans="1:8" ht="25.5" hidden="1">
      <c r="A80" s="3" t="s">
        <v>167</v>
      </c>
      <c r="B80" s="6" t="s">
        <v>10</v>
      </c>
      <c r="C80" s="6" t="s">
        <v>13</v>
      </c>
      <c r="D80" s="6" t="s">
        <v>88</v>
      </c>
      <c r="E80" s="6" t="s">
        <v>73</v>
      </c>
      <c r="F80" s="9">
        <f t="shared" si="2"/>
        <v>0</v>
      </c>
      <c r="G80" s="52"/>
      <c r="H80" s="52"/>
    </row>
    <row r="81" spans="1:8" ht="25.5" hidden="1">
      <c r="A81" s="3" t="s">
        <v>168</v>
      </c>
      <c r="B81" s="6" t="s">
        <v>10</v>
      </c>
      <c r="C81" s="6" t="s">
        <v>13</v>
      </c>
      <c r="D81" s="6" t="s">
        <v>88</v>
      </c>
      <c r="E81" s="6" t="s">
        <v>73</v>
      </c>
      <c r="F81" s="9">
        <f t="shared" si="2"/>
        <v>0</v>
      </c>
      <c r="G81" s="52"/>
      <c r="H81" s="52"/>
    </row>
    <row r="82" spans="1:8" ht="25.5" hidden="1">
      <c r="A82" s="3" t="s">
        <v>169</v>
      </c>
      <c r="B82" s="6" t="s">
        <v>10</v>
      </c>
      <c r="C82" s="6" t="s">
        <v>13</v>
      </c>
      <c r="D82" s="6" t="s">
        <v>88</v>
      </c>
      <c r="E82" s="6" t="s">
        <v>73</v>
      </c>
      <c r="F82" s="9">
        <f t="shared" si="2"/>
        <v>0</v>
      </c>
      <c r="G82" s="52"/>
      <c r="H82" s="52"/>
    </row>
    <row r="83" spans="1:8" ht="25.5" hidden="1">
      <c r="A83" s="3" t="s">
        <v>170</v>
      </c>
      <c r="B83" s="6" t="s">
        <v>10</v>
      </c>
      <c r="C83" s="6" t="s">
        <v>13</v>
      </c>
      <c r="D83" s="6" t="s">
        <v>88</v>
      </c>
      <c r="E83" s="6" t="s">
        <v>73</v>
      </c>
      <c r="F83" s="9">
        <f t="shared" si="2"/>
        <v>0</v>
      </c>
      <c r="G83" s="52"/>
      <c r="H83" s="52"/>
    </row>
    <row r="84" spans="1:8" ht="25.5" hidden="1">
      <c r="A84" s="3" t="s">
        <v>171</v>
      </c>
      <c r="B84" s="6" t="s">
        <v>10</v>
      </c>
      <c r="C84" s="6" t="s">
        <v>13</v>
      </c>
      <c r="D84" s="6" t="s">
        <v>88</v>
      </c>
      <c r="E84" s="6" t="s">
        <v>73</v>
      </c>
      <c r="F84" s="9">
        <f t="shared" si="2"/>
        <v>0</v>
      </c>
      <c r="G84" s="9"/>
      <c r="H84" s="9"/>
    </row>
    <row r="85" spans="1:8" ht="25.5" hidden="1">
      <c r="A85" s="3" t="s">
        <v>172</v>
      </c>
      <c r="B85" s="6" t="s">
        <v>10</v>
      </c>
      <c r="C85" s="6" t="s">
        <v>13</v>
      </c>
      <c r="D85" s="6" t="s">
        <v>88</v>
      </c>
      <c r="E85" s="6" t="s">
        <v>73</v>
      </c>
      <c r="F85" s="9">
        <f t="shared" si="2"/>
        <v>0</v>
      </c>
      <c r="G85" s="9"/>
      <c r="H85" s="52"/>
    </row>
    <row r="86" spans="1:8" hidden="1"/>
    <row r="87" spans="1:8" ht="25.5" hidden="1">
      <c r="A87" s="3" t="s">
        <v>172</v>
      </c>
      <c r="B87" s="6" t="s">
        <v>10</v>
      </c>
      <c r="C87" s="6" t="s">
        <v>10</v>
      </c>
      <c r="D87" s="6" t="s">
        <v>94</v>
      </c>
      <c r="E87" s="6" t="s">
        <v>96</v>
      </c>
      <c r="F87" s="9">
        <f>SUM(G87:H87)</f>
        <v>0</v>
      </c>
      <c r="G87" s="9"/>
      <c r="H87" s="52"/>
    </row>
    <row r="88" spans="1:8" hidden="1"/>
    <row r="89" spans="1:8" hidden="1"/>
    <row r="90" spans="1:8" hidden="1"/>
    <row r="91" spans="1:8" hidden="1"/>
    <row r="92" spans="1:8" hidden="1"/>
    <row r="93" spans="1:8" hidden="1"/>
    <row r="94" spans="1:8" hidden="1"/>
    <row r="95" spans="1:8" hidden="1"/>
    <row r="96" spans="1:8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144" spans="1:1" ht="15.75">
      <c r="A1144" s="2"/>
    </row>
    <row r="1145" spans="1:1" ht="15.75">
      <c r="A1145" s="2"/>
    </row>
  </sheetData>
  <customSheetViews>
    <customSheetView guid="{7C829716-2F07-46F0-AF1A-069E96C8B01D}" fitToPage="1" showRuler="0">
      <pane xSplit="5" ySplit="11" topLeftCell="F70" activePane="bottomRight" state="frozen"/>
      <selection pane="bottomRight" activeCell="H11" sqref="H11"/>
      <pageMargins left="0.78740157480314965" right="0.39370078740157483" top="0.39370078740157483" bottom="0.39370078740157483" header="0.27559055118110237" footer="0.27559055118110237"/>
      <printOptions horizontalCentered="1"/>
      <pageSetup paperSize="9" scale="65" fitToHeight="4" orientation="portrait" r:id="rId1"/>
      <headerFooter alignWithMargins="0">
        <oddFooter>&amp;C&amp;P</oddFooter>
      </headerFooter>
    </customSheetView>
    <customSheetView guid="{518631E2-4EB0-11D9-BBD2-00304F169CFD}" fitToPage="1" showRuler="0">
      <pane xSplit="5" ySplit="11" topLeftCell="F70" activePane="bottomRight" state="frozen"/>
      <selection pane="bottomRight" activeCell="H11" sqref="H11"/>
      <pageMargins left="0.78740157480314965" right="0.39370078740157483" top="0.39370078740157483" bottom="0.39370078740157483" header="0.27559055118110237" footer="0.27559055118110237"/>
      <printOptions horizontalCentered="1"/>
      <pageSetup paperSize="9" scale="65" fitToHeight="4" orientation="portrait" r:id="rId2"/>
      <headerFooter alignWithMargins="0">
        <oddFooter>&amp;C&amp;P</oddFooter>
      </headerFooter>
    </customSheetView>
    <customSheetView guid="{AEDB4CA6-4888-11D9-A850-00104B65722B}" fitToPage="1" showRuler="0">
      <pane xSplit="5" ySplit="11" topLeftCell="F70" activePane="bottomRight" state="frozen"/>
      <selection pane="bottomRight" activeCell="H11" sqref="H11"/>
      <pageMargins left="0.78740157480314965" right="0.39370078740157483" top="0.39370078740157483" bottom="0.39370078740157483" header="0.27559055118110237" footer="0.27559055118110237"/>
      <printOptions horizontalCentered="1"/>
      <pageSetup paperSize="9" scale="65" fitToHeight="4" orientation="portrait" r:id="rId3"/>
      <headerFooter alignWithMargins="0">
        <oddFooter>&amp;C&amp;P</oddFooter>
      </headerFooter>
    </customSheetView>
    <customSheetView guid="{7D5D7701-F2D9-11D5-A0C1-00C0DFF66A6A}" showRuler="0">
      <pane xSplit="5" ySplit="11" topLeftCell="F70" activePane="bottomRight" state="frozen"/>
      <selection pane="bottomRight" activeCell="H11" sqref="H11"/>
    </customSheetView>
    <customSheetView guid="{CCB89602-4EB0-11D9-AD0A-000AE6CB13C7}" showPageBreaks="1" fitToPage="1" showRuler="0">
      <pane xSplit="5" ySplit="11" topLeftCell="F70" activePane="bottomRight" state="frozen"/>
      <selection pane="bottomRight" activeCell="H11" sqref="H11"/>
      <pageMargins left="0.78740157480314965" right="0.39370078740157483" top="0.39370078740157483" bottom="0.39370078740157483" header="0.27559055118110237" footer="0.27559055118110237"/>
      <printOptions horizontalCentered="1"/>
      <pageSetup paperSize="9" scale="81" fitToHeight="4" orientation="portrait" r:id="rId4"/>
      <headerFooter alignWithMargins="0">
        <oddFooter>&amp;C&amp;P</oddFooter>
      </headerFooter>
    </customSheetView>
  </customSheetViews>
  <mergeCells count="8">
    <mergeCell ref="F8:H8"/>
    <mergeCell ref="F9:F10"/>
    <mergeCell ref="E8:E10"/>
    <mergeCell ref="A8:A10"/>
    <mergeCell ref="B8:B10"/>
    <mergeCell ref="C8:C10"/>
    <mergeCell ref="D8:D10"/>
    <mergeCell ref="G9:H9"/>
  </mergeCells>
  <phoneticPr fontId="9" type="noConversion"/>
  <printOptions horizontalCentered="1"/>
  <pageMargins left="0.78740157480314965" right="0.39370078740157483" top="0.39370078740157483" bottom="0.39370078740157483" header="0.27559055118110237" footer="0.27559055118110237"/>
  <pageSetup paperSize="9" scale="81" fitToHeight="4" orientation="portrait" r:id="rId5"/>
  <headerFooter alignWithMargins="0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42"/>
  <sheetViews>
    <sheetView workbookViewId="0">
      <pane xSplit="5" ySplit="11" topLeftCell="G12" activePane="bottomRight" state="frozen"/>
      <selection activeCell="B49" sqref="B49"/>
      <selection pane="topRight" activeCell="B49" sqref="B49"/>
      <selection pane="bottomLeft" activeCell="B49" sqref="B49"/>
      <selection pane="bottomRight" activeCell="G40" sqref="G40:H40"/>
    </sheetView>
  </sheetViews>
  <sheetFormatPr defaultRowHeight="12.75"/>
  <cols>
    <col min="1" max="1" width="51.7109375" customWidth="1"/>
    <col min="2" max="3" width="5.85546875" customWidth="1"/>
    <col min="4" max="4" width="11.42578125" customWidth="1"/>
    <col min="5" max="5" width="5.85546875" customWidth="1"/>
    <col min="6" max="6" width="11.42578125" customWidth="1"/>
    <col min="7" max="8" width="10.7109375" customWidth="1"/>
    <col min="9" max="16384" width="9.140625" style="22"/>
  </cols>
  <sheetData>
    <row r="1" spans="1:8">
      <c r="A1" s="22"/>
      <c r="B1" s="22"/>
      <c r="C1" s="22"/>
      <c r="D1" s="22"/>
      <c r="E1" s="22"/>
      <c r="F1" s="22"/>
      <c r="G1" s="22"/>
      <c r="H1" s="25" t="s">
        <v>198</v>
      </c>
    </row>
    <row r="2" spans="1:8" s="26" customFormat="1">
      <c r="A2" s="22"/>
      <c r="B2" s="22"/>
      <c r="C2" s="22"/>
      <c r="D2" s="22"/>
      <c r="E2" s="22"/>
      <c r="F2" s="22"/>
      <c r="G2" s="22"/>
      <c r="H2" s="25" t="s">
        <v>252</v>
      </c>
    </row>
    <row r="3" spans="1:8" s="26" customFormat="1">
      <c r="A3" s="22"/>
      <c r="B3" s="22"/>
      <c r="C3" s="22"/>
      <c r="D3" s="22"/>
      <c r="E3" s="22"/>
      <c r="F3" s="22"/>
      <c r="G3" s="22"/>
      <c r="H3" s="25"/>
    </row>
    <row r="4" spans="1:8" s="8" customFormat="1">
      <c r="A4" s="22"/>
      <c r="B4" s="22"/>
      <c r="C4" s="51" t="s">
        <v>253</v>
      </c>
      <c r="D4" s="22"/>
      <c r="F4" s="22"/>
      <c r="G4" s="22"/>
      <c r="H4" s="22"/>
    </row>
    <row r="5" spans="1:8" s="8" customFormat="1" ht="27" customHeight="1">
      <c r="A5" s="106" t="s">
        <v>258</v>
      </c>
      <c r="B5" s="106"/>
      <c r="C5" s="106"/>
      <c r="D5" s="106"/>
      <c r="E5" s="106"/>
      <c r="F5" s="106"/>
      <c r="G5" s="106"/>
      <c r="H5" s="106"/>
    </row>
    <row r="6" spans="1:8" ht="13.5">
      <c r="A6" s="1"/>
      <c r="B6" s="22"/>
      <c r="D6" s="22"/>
      <c r="F6" s="22"/>
      <c r="G6" s="22"/>
      <c r="H6" s="22"/>
    </row>
    <row r="7" spans="1:8">
      <c r="A7" s="22"/>
      <c r="B7" s="22"/>
      <c r="C7" s="22"/>
      <c r="D7" s="22"/>
      <c r="E7" s="22"/>
      <c r="F7" s="22"/>
      <c r="G7" s="22"/>
      <c r="H7" s="28" t="s">
        <v>19</v>
      </c>
    </row>
    <row r="8" spans="1:8" s="32" customFormat="1">
      <c r="A8" s="100" t="s">
        <v>20</v>
      </c>
      <c r="B8" s="98" t="s">
        <v>0</v>
      </c>
      <c r="C8" s="98" t="s">
        <v>1</v>
      </c>
      <c r="D8" s="98" t="s">
        <v>2</v>
      </c>
      <c r="E8" s="98" t="s">
        <v>3</v>
      </c>
      <c r="F8" s="93" t="s">
        <v>33</v>
      </c>
      <c r="G8" s="94"/>
      <c r="H8" s="95"/>
    </row>
    <row r="9" spans="1:8" s="32" customFormat="1" ht="12.75" customHeight="1">
      <c r="A9" s="101"/>
      <c r="B9" s="99"/>
      <c r="C9" s="99"/>
      <c r="D9" s="99"/>
      <c r="E9" s="99"/>
      <c r="F9" s="96" t="s">
        <v>23</v>
      </c>
      <c r="G9" s="102" t="s">
        <v>212</v>
      </c>
      <c r="H9" s="103"/>
    </row>
    <row r="10" spans="1:8" ht="59.25">
      <c r="A10" s="101"/>
      <c r="B10" s="99"/>
      <c r="C10" s="99"/>
      <c r="D10" s="99"/>
      <c r="E10" s="99"/>
      <c r="F10" s="97"/>
      <c r="G10" s="49" t="s">
        <v>192</v>
      </c>
      <c r="H10" s="24" t="s">
        <v>32</v>
      </c>
    </row>
    <row r="11" spans="1:8" s="31" customFormat="1">
      <c r="A11" s="4">
        <v>1</v>
      </c>
      <c r="B11" s="23" t="s">
        <v>4</v>
      </c>
      <c r="C11" s="23" t="s">
        <v>5</v>
      </c>
      <c r="D11" s="23" t="s">
        <v>6</v>
      </c>
      <c r="E11" s="23" t="s">
        <v>7</v>
      </c>
      <c r="F11" s="5">
        <v>6</v>
      </c>
      <c r="G11" s="5">
        <v>7</v>
      </c>
      <c r="H11" s="5">
        <v>8</v>
      </c>
    </row>
    <row r="12" spans="1:8" ht="25.5" hidden="1">
      <c r="A12" s="3" t="s">
        <v>42</v>
      </c>
      <c r="B12" s="6" t="s">
        <v>8</v>
      </c>
      <c r="C12" s="6" t="s">
        <v>13</v>
      </c>
      <c r="D12" s="6" t="s">
        <v>41</v>
      </c>
      <c r="E12" s="6" t="s">
        <v>43</v>
      </c>
      <c r="F12" s="9">
        <f t="shared" ref="F12:F47" si="0">SUM(G12:H12)</f>
        <v>0</v>
      </c>
      <c r="G12" s="9"/>
      <c r="H12" s="9"/>
    </row>
    <row r="13" spans="1:8" hidden="1">
      <c r="A13" s="3" t="s">
        <v>44</v>
      </c>
      <c r="B13" s="6" t="s">
        <v>8</v>
      </c>
      <c r="C13" s="6" t="s">
        <v>18</v>
      </c>
      <c r="D13" s="6" t="s">
        <v>41</v>
      </c>
      <c r="E13" s="6" t="s">
        <v>45</v>
      </c>
      <c r="F13" s="9">
        <f t="shared" si="0"/>
        <v>0</v>
      </c>
      <c r="G13" s="9"/>
      <c r="H13" s="9"/>
    </row>
    <row r="14" spans="1:8" hidden="1">
      <c r="A14" s="3" t="s">
        <v>31</v>
      </c>
      <c r="B14" s="6" t="s">
        <v>8</v>
      </c>
      <c r="C14" s="6" t="s">
        <v>18</v>
      </c>
      <c r="D14" s="6" t="s">
        <v>41</v>
      </c>
      <c r="E14" s="6" t="s">
        <v>46</v>
      </c>
      <c r="F14" s="9">
        <f t="shared" si="0"/>
        <v>0</v>
      </c>
      <c r="G14" s="9"/>
      <c r="H14" s="9"/>
    </row>
    <row r="15" spans="1:8" ht="38.25" hidden="1">
      <c r="A15" s="3" t="s">
        <v>50</v>
      </c>
      <c r="B15" s="6" t="s">
        <v>8</v>
      </c>
      <c r="C15" s="6" t="s">
        <v>10</v>
      </c>
      <c r="D15" s="6" t="s">
        <v>47</v>
      </c>
      <c r="E15" s="6" t="s">
        <v>48</v>
      </c>
      <c r="F15" s="9">
        <f t="shared" si="0"/>
        <v>0</v>
      </c>
      <c r="G15" s="9"/>
      <c r="H15" s="9"/>
    </row>
    <row r="16" spans="1:8" ht="25.5" hidden="1">
      <c r="A16" s="3" t="s">
        <v>49</v>
      </c>
      <c r="B16" s="6" t="s">
        <v>8</v>
      </c>
      <c r="C16" s="6" t="s">
        <v>10</v>
      </c>
      <c r="D16" s="6" t="s">
        <v>47</v>
      </c>
      <c r="E16" s="6" t="s">
        <v>51</v>
      </c>
      <c r="F16" s="9">
        <f t="shared" si="0"/>
        <v>0</v>
      </c>
      <c r="G16" s="9"/>
      <c r="H16" s="9"/>
    </row>
    <row r="17" spans="1:8" hidden="1">
      <c r="A17" s="3" t="s">
        <v>30</v>
      </c>
      <c r="B17" s="6" t="s">
        <v>8</v>
      </c>
      <c r="C17" s="6" t="s">
        <v>14</v>
      </c>
      <c r="D17" s="6" t="s">
        <v>52</v>
      </c>
      <c r="E17" s="6" t="s">
        <v>53</v>
      </c>
      <c r="F17" s="9">
        <f t="shared" si="0"/>
        <v>0</v>
      </c>
      <c r="G17" s="9"/>
      <c r="H17" s="9"/>
    </row>
    <row r="18" spans="1:8" hidden="1">
      <c r="A18" s="3" t="s">
        <v>57</v>
      </c>
      <c r="B18" s="6" t="s">
        <v>8</v>
      </c>
      <c r="C18" s="6" t="s">
        <v>54</v>
      </c>
      <c r="D18" s="6" t="s">
        <v>55</v>
      </c>
      <c r="E18" s="6" t="s">
        <v>56</v>
      </c>
      <c r="F18" s="9">
        <f t="shared" si="0"/>
        <v>0</v>
      </c>
      <c r="G18" s="9"/>
      <c r="H18" s="9"/>
    </row>
    <row r="19" spans="1:8" ht="25.5" hidden="1">
      <c r="A19" s="3" t="s">
        <v>76</v>
      </c>
      <c r="B19" s="6" t="s">
        <v>8</v>
      </c>
      <c r="C19" s="6" t="s">
        <v>17</v>
      </c>
      <c r="D19" s="6" t="s">
        <v>41</v>
      </c>
      <c r="E19" s="6" t="s">
        <v>73</v>
      </c>
      <c r="F19" s="9">
        <f t="shared" si="0"/>
        <v>0</v>
      </c>
      <c r="G19" s="9"/>
      <c r="H19" s="9"/>
    </row>
    <row r="20" spans="1:8" ht="25.5" hidden="1">
      <c r="A20" s="3" t="s">
        <v>75</v>
      </c>
      <c r="B20" s="6" t="s">
        <v>8</v>
      </c>
      <c r="C20" s="6" t="s">
        <v>17</v>
      </c>
      <c r="D20" s="6" t="s">
        <v>77</v>
      </c>
      <c r="E20" s="6" t="s">
        <v>74</v>
      </c>
      <c r="F20" s="9">
        <f t="shared" si="0"/>
        <v>0</v>
      </c>
      <c r="G20" s="9"/>
      <c r="H20" s="9"/>
    </row>
    <row r="21" spans="1:8" hidden="1">
      <c r="A21" s="3" t="s">
        <v>78</v>
      </c>
      <c r="B21" s="6" t="s">
        <v>8</v>
      </c>
      <c r="C21" s="6" t="s">
        <v>17</v>
      </c>
      <c r="D21" s="6" t="s">
        <v>77</v>
      </c>
      <c r="E21" s="6" t="s">
        <v>79</v>
      </c>
      <c r="F21" s="9">
        <f t="shared" si="0"/>
        <v>0</v>
      </c>
      <c r="G21" s="9"/>
      <c r="H21" s="9"/>
    </row>
    <row r="22" spans="1:8" ht="25.5" hidden="1">
      <c r="A22" s="3" t="s">
        <v>58</v>
      </c>
      <c r="B22" s="6" t="s">
        <v>15</v>
      </c>
      <c r="C22" s="6" t="s">
        <v>13</v>
      </c>
      <c r="D22" s="53" t="s">
        <v>226</v>
      </c>
      <c r="E22" s="6" t="s">
        <v>59</v>
      </c>
      <c r="F22" s="9">
        <f t="shared" si="0"/>
        <v>0</v>
      </c>
      <c r="G22" s="9"/>
      <c r="H22" s="9"/>
    </row>
    <row r="23" spans="1:8" ht="38.25" hidden="1">
      <c r="A23" s="3" t="s">
        <v>189</v>
      </c>
      <c r="B23" s="6" t="s">
        <v>15</v>
      </c>
      <c r="C23" s="6" t="s">
        <v>100</v>
      </c>
      <c r="D23" s="6" t="s">
        <v>190</v>
      </c>
      <c r="E23" s="6" t="s">
        <v>191</v>
      </c>
      <c r="F23" s="9">
        <f>SUM(G23:H23)</f>
        <v>0</v>
      </c>
      <c r="G23" s="9"/>
      <c r="H23" s="9"/>
    </row>
    <row r="24" spans="1:8">
      <c r="A24" s="3" t="s">
        <v>261</v>
      </c>
      <c r="B24" s="6" t="s">
        <v>15</v>
      </c>
      <c r="C24" s="6" t="s">
        <v>116</v>
      </c>
      <c r="D24" s="6" t="s">
        <v>226</v>
      </c>
      <c r="E24" s="6" t="s">
        <v>260</v>
      </c>
      <c r="F24" s="9">
        <f>SUM(G24:H24)</f>
        <v>0</v>
      </c>
      <c r="G24" s="9"/>
      <c r="H24" s="9"/>
    </row>
    <row r="25" spans="1:8" hidden="1">
      <c r="A25" s="50" t="s">
        <v>227</v>
      </c>
      <c r="B25" s="6" t="s">
        <v>18</v>
      </c>
      <c r="C25" s="6" t="s">
        <v>13</v>
      </c>
      <c r="D25" s="6" t="s">
        <v>60</v>
      </c>
      <c r="E25" s="53" t="s">
        <v>228</v>
      </c>
      <c r="F25" s="9">
        <f t="shared" si="0"/>
        <v>0</v>
      </c>
      <c r="G25" s="9"/>
      <c r="H25" s="9"/>
    </row>
    <row r="26" spans="1:8" hidden="1">
      <c r="A26" s="50" t="s">
        <v>219</v>
      </c>
      <c r="B26" s="53" t="s">
        <v>18</v>
      </c>
      <c r="C26" s="53" t="s">
        <v>12</v>
      </c>
      <c r="D26" s="53" t="s">
        <v>217</v>
      </c>
      <c r="E26" s="53" t="s">
        <v>218</v>
      </c>
      <c r="F26" s="9">
        <f t="shared" si="0"/>
        <v>0</v>
      </c>
      <c r="G26" s="9"/>
      <c r="H26" s="9"/>
    </row>
    <row r="27" spans="1:8" hidden="1">
      <c r="A27" s="3" t="s">
        <v>65</v>
      </c>
      <c r="B27" s="6" t="s">
        <v>18</v>
      </c>
      <c r="C27" s="6" t="s">
        <v>63</v>
      </c>
      <c r="D27" s="6" t="s">
        <v>64</v>
      </c>
      <c r="E27" s="6" t="s">
        <v>66</v>
      </c>
      <c r="F27" s="9">
        <f t="shared" si="0"/>
        <v>0</v>
      </c>
      <c r="G27" s="9"/>
      <c r="H27" s="9"/>
    </row>
    <row r="28" spans="1:8" hidden="1">
      <c r="A28" s="3" t="s">
        <v>67</v>
      </c>
      <c r="B28" s="6" t="s">
        <v>18</v>
      </c>
      <c r="C28" s="6" t="s">
        <v>63</v>
      </c>
      <c r="D28" s="6" t="s">
        <v>64</v>
      </c>
      <c r="E28" s="6" t="s">
        <v>68</v>
      </c>
      <c r="F28" s="9">
        <f t="shared" si="0"/>
        <v>0</v>
      </c>
      <c r="G28" s="9"/>
      <c r="H28" s="9"/>
    </row>
    <row r="29" spans="1:8" ht="25.5" hidden="1">
      <c r="A29" s="3" t="s">
        <v>70</v>
      </c>
      <c r="B29" s="6" t="s">
        <v>18</v>
      </c>
      <c r="C29" s="6" t="s">
        <v>63</v>
      </c>
      <c r="D29" s="6" t="s">
        <v>69</v>
      </c>
      <c r="E29" s="6" t="s">
        <v>71</v>
      </c>
      <c r="F29" s="9">
        <f t="shared" si="0"/>
        <v>0</v>
      </c>
      <c r="G29" s="9"/>
      <c r="H29" s="9"/>
    </row>
    <row r="30" spans="1:8" hidden="1">
      <c r="A30" s="3" t="s">
        <v>62</v>
      </c>
      <c r="B30" s="6" t="s">
        <v>11</v>
      </c>
      <c r="C30" s="6" t="s">
        <v>8</v>
      </c>
      <c r="D30" s="6" t="s">
        <v>72</v>
      </c>
      <c r="E30" s="6" t="s">
        <v>61</v>
      </c>
      <c r="F30" s="9">
        <f t="shared" si="0"/>
        <v>0</v>
      </c>
      <c r="G30" s="9"/>
      <c r="H30" s="9"/>
    </row>
    <row r="31" spans="1:8" ht="38.25" hidden="1">
      <c r="A31" s="3" t="s">
        <v>81</v>
      </c>
      <c r="B31" s="6" t="s">
        <v>11</v>
      </c>
      <c r="C31" s="6" t="s">
        <v>8</v>
      </c>
      <c r="D31" s="6" t="s">
        <v>72</v>
      </c>
      <c r="E31" s="6" t="s">
        <v>82</v>
      </c>
      <c r="F31" s="9">
        <f t="shared" si="0"/>
        <v>0</v>
      </c>
      <c r="G31" s="9"/>
      <c r="H31" s="9"/>
    </row>
    <row r="32" spans="1:8" hidden="1">
      <c r="A32" s="3" t="s">
        <v>62</v>
      </c>
      <c r="B32" s="6" t="s">
        <v>11</v>
      </c>
      <c r="C32" s="6" t="s">
        <v>13</v>
      </c>
      <c r="D32" s="6" t="s">
        <v>80</v>
      </c>
      <c r="E32" s="6" t="s">
        <v>61</v>
      </c>
      <c r="F32" s="9">
        <f t="shared" si="0"/>
        <v>0</v>
      </c>
      <c r="G32" s="9"/>
      <c r="H32" s="9"/>
    </row>
    <row r="33" spans="1:8" ht="25.5" hidden="1">
      <c r="A33" s="3" t="s">
        <v>83</v>
      </c>
      <c r="B33" s="6" t="s">
        <v>11</v>
      </c>
      <c r="C33" s="6" t="s">
        <v>13</v>
      </c>
      <c r="D33" s="6" t="s">
        <v>80</v>
      </c>
      <c r="E33" s="6" t="s">
        <v>84</v>
      </c>
      <c r="F33" s="9">
        <f t="shared" si="0"/>
        <v>0</v>
      </c>
      <c r="G33" s="9"/>
      <c r="H33" s="9"/>
    </row>
    <row r="34" spans="1:8" ht="25.5" hidden="1">
      <c r="A34" s="3" t="s">
        <v>85</v>
      </c>
      <c r="B34" s="6" t="s">
        <v>11</v>
      </c>
      <c r="C34" s="6" t="s">
        <v>13</v>
      </c>
      <c r="D34" s="6" t="s">
        <v>80</v>
      </c>
      <c r="E34" s="6" t="s">
        <v>16</v>
      </c>
      <c r="F34" s="9">
        <f t="shared" si="0"/>
        <v>0</v>
      </c>
      <c r="G34" s="9"/>
      <c r="H34" s="9"/>
    </row>
    <row r="35" spans="1:8" ht="25.5" hidden="1">
      <c r="A35" s="3" t="s">
        <v>83</v>
      </c>
      <c r="B35" s="6" t="s">
        <v>11</v>
      </c>
      <c r="C35" s="6" t="s">
        <v>13</v>
      </c>
      <c r="D35" s="53" t="s">
        <v>221</v>
      </c>
      <c r="E35" s="6" t="s">
        <v>84</v>
      </c>
      <c r="F35" s="9">
        <f>SUM(G35:H35)</f>
        <v>0</v>
      </c>
      <c r="G35" s="9"/>
      <c r="H35" s="9"/>
    </row>
    <row r="36" spans="1:8" hidden="1">
      <c r="A36" s="3" t="s">
        <v>62</v>
      </c>
      <c r="B36" s="6" t="s">
        <v>11</v>
      </c>
      <c r="C36" s="6" t="s">
        <v>18</v>
      </c>
      <c r="D36" s="53" t="s">
        <v>229</v>
      </c>
      <c r="E36" s="6" t="s">
        <v>61</v>
      </c>
      <c r="F36" s="9">
        <f t="shared" si="0"/>
        <v>0</v>
      </c>
      <c r="G36" s="9"/>
      <c r="H36" s="9"/>
    </row>
    <row r="37" spans="1:8" ht="25.5" hidden="1">
      <c r="A37" s="3" t="s">
        <v>76</v>
      </c>
      <c r="B37" s="46" t="s">
        <v>10</v>
      </c>
      <c r="C37" s="7" t="s">
        <v>8</v>
      </c>
      <c r="D37" s="7" t="s">
        <v>87</v>
      </c>
      <c r="E37" s="7" t="s">
        <v>73</v>
      </c>
      <c r="F37" s="9">
        <f t="shared" si="0"/>
        <v>0</v>
      </c>
      <c r="G37" s="48"/>
      <c r="H37" s="48"/>
    </row>
    <row r="38" spans="1:8" ht="25.5" hidden="1">
      <c r="A38" s="3" t="s">
        <v>76</v>
      </c>
      <c r="B38" s="6" t="s">
        <v>10</v>
      </c>
      <c r="C38" s="6" t="s">
        <v>13</v>
      </c>
      <c r="D38" s="6" t="s">
        <v>88</v>
      </c>
      <c r="E38" s="6" t="s">
        <v>73</v>
      </c>
      <c r="F38" s="9">
        <f t="shared" si="0"/>
        <v>0</v>
      </c>
      <c r="G38" s="48"/>
      <c r="H38" s="48"/>
    </row>
    <row r="39" spans="1:8" ht="25.5" hidden="1">
      <c r="A39" s="3" t="s">
        <v>76</v>
      </c>
      <c r="B39" s="6" t="s">
        <v>10</v>
      </c>
      <c r="C39" s="6" t="s">
        <v>13</v>
      </c>
      <c r="D39" s="6" t="s">
        <v>89</v>
      </c>
      <c r="E39" s="6" t="s">
        <v>73</v>
      </c>
      <c r="F39" s="9">
        <f t="shared" si="0"/>
        <v>0</v>
      </c>
      <c r="G39" s="9"/>
      <c r="H39" s="9"/>
    </row>
    <row r="40" spans="1:8" ht="25.5">
      <c r="A40" s="3" t="s">
        <v>76</v>
      </c>
      <c r="B40" s="6" t="s">
        <v>10</v>
      </c>
      <c r="C40" s="6" t="s">
        <v>13</v>
      </c>
      <c r="D40" s="6" t="s">
        <v>90</v>
      </c>
      <c r="E40" s="6" t="s">
        <v>73</v>
      </c>
      <c r="F40" s="9">
        <f t="shared" si="0"/>
        <v>0</v>
      </c>
      <c r="G40" s="48"/>
      <c r="H40" s="48"/>
    </row>
    <row r="41" spans="1:8" ht="25.5" hidden="1">
      <c r="A41" s="3" t="s">
        <v>76</v>
      </c>
      <c r="B41" s="6" t="s">
        <v>10</v>
      </c>
      <c r="C41" s="6" t="s">
        <v>13</v>
      </c>
      <c r="D41" s="6" t="s">
        <v>91</v>
      </c>
      <c r="E41" s="6" t="s">
        <v>73</v>
      </c>
      <c r="F41" s="9">
        <f t="shared" si="0"/>
        <v>0</v>
      </c>
      <c r="G41" s="9"/>
      <c r="H41" s="9"/>
    </row>
    <row r="42" spans="1:8" hidden="1">
      <c r="A42" s="3" t="s">
        <v>93</v>
      </c>
      <c r="B42" s="6" t="s">
        <v>10</v>
      </c>
      <c r="C42" s="6" t="s">
        <v>11</v>
      </c>
      <c r="D42" s="6" t="s">
        <v>92</v>
      </c>
      <c r="E42" s="6" t="s">
        <v>126</v>
      </c>
      <c r="F42" s="9">
        <f t="shared" si="0"/>
        <v>0</v>
      </c>
      <c r="G42" s="9"/>
      <c r="H42" s="9"/>
    </row>
    <row r="43" spans="1:8" hidden="1">
      <c r="A43" s="3" t="s">
        <v>98</v>
      </c>
      <c r="B43" s="6" t="s">
        <v>10</v>
      </c>
      <c r="C43" s="6" t="s">
        <v>10</v>
      </c>
      <c r="D43" s="6" t="s">
        <v>97</v>
      </c>
      <c r="E43" s="6" t="s">
        <v>99</v>
      </c>
      <c r="F43" s="9">
        <f t="shared" si="0"/>
        <v>0</v>
      </c>
      <c r="G43" s="9"/>
      <c r="H43" s="9"/>
    </row>
    <row r="44" spans="1:8" hidden="1">
      <c r="A44" s="3" t="s">
        <v>95</v>
      </c>
      <c r="B44" s="6" t="s">
        <v>10</v>
      </c>
      <c r="C44" s="6" t="s">
        <v>10</v>
      </c>
      <c r="D44" s="6" t="s">
        <v>94</v>
      </c>
      <c r="E44" s="6" t="s">
        <v>96</v>
      </c>
      <c r="F44" s="9">
        <f t="shared" si="0"/>
        <v>0</v>
      </c>
      <c r="G44" s="9"/>
      <c r="H44" s="9"/>
    </row>
    <row r="45" spans="1:8" ht="25.5" hidden="1">
      <c r="A45" s="3" t="s">
        <v>104</v>
      </c>
      <c r="B45" s="6" t="s">
        <v>10</v>
      </c>
      <c r="C45" s="6" t="s">
        <v>100</v>
      </c>
      <c r="D45" s="6" t="s">
        <v>102</v>
      </c>
      <c r="E45" s="6" t="s">
        <v>103</v>
      </c>
      <c r="F45" s="9">
        <f t="shared" si="0"/>
        <v>0</v>
      </c>
      <c r="G45" s="9"/>
      <c r="H45" s="9"/>
    </row>
    <row r="46" spans="1:8" ht="25.5" hidden="1">
      <c r="A46" s="3" t="s">
        <v>76</v>
      </c>
      <c r="B46" s="6" t="s">
        <v>10</v>
      </c>
      <c r="C46" s="6" t="s">
        <v>100</v>
      </c>
      <c r="D46" s="6" t="s">
        <v>101</v>
      </c>
      <c r="E46" s="6" t="s">
        <v>73</v>
      </c>
      <c r="F46" s="9">
        <f t="shared" si="0"/>
        <v>0</v>
      </c>
      <c r="G46" s="9"/>
      <c r="H46" s="9"/>
    </row>
    <row r="47" spans="1:8" ht="25.5" hidden="1">
      <c r="A47" s="3" t="s">
        <v>76</v>
      </c>
      <c r="B47" s="6" t="s">
        <v>12</v>
      </c>
      <c r="C47" s="6" t="s">
        <v>8</v>
      </c>
      <c r="D47" s="6" t="s">
        <v>105</v>
      </c>
      <c r="E47" s="6" t="s">
        <v>73</v>
      </c>
      <c r="F47" s="9">
        <f t="shared" si="0"/>
        <v>0</v>
      </c>
      <c r="G47" s="9"/>
      <c r="H47" s="9"/>
    </row>
    <row r="48" spans="1:8" ht="25.5">
      <c r="A48" s="3" t="s">
        <v>76</v>
      </c>
      <c r="B48" s="6" t="s">
        <v>12</v>
      </c>
      <c r="C48" s="6" t="s">
        <v>8</v>
      </c>
      <c r="D48" s="6" t="s">
        <v>106</v>
      </c>
      <c r="E48" s="6" t="s">
        <v>73</v>
      </c>
      <c r="F48" s="9">
        <f t="shared" ref="F48:F72" si="1">SUM(G48:H48)</f>
        <v>0</v>
      </c>
      <c r="G48" s="9"/>
      <c r="H48" s="9"/>
    </row>
    <row r="49" spans="1:8" ht="25.5">
      <c r="A49" s="3" t="s">
        <v>76</v>
      </c>
      <c r="B49" s="6" t="s">
        <v>12</v>
      </c>
      <c r="C49" s="6" t="s">
        <v>8</v>
      </c>
      <c r="D49" s="6" t="s">
        <v>107</v>
      </c>
      <c r="E49" s="6" t="s">
        <v>73</v>
      </c>
      <c r="F49" s="9">
        <f t="shared" si="1"/>
        <v>0</v>
      </c>
      <c r="G49" s="9"/>
      <c r="H49" s="9"/>
    </row>
    <row r="50" spans="1:8" ht="25.5">
      <c r="A50" s="3" t="s">
        <v>76</v>
      </c>
      <c r="B50" s="6" t="s">
        <v>12</v>
      </c>
      <c r="C50" s="6" t="s">
        <v>8</v>
      </c>
      <c r="D50" s="6" t="s">
        <v>101</v>
      </c>
      <c r="E50" s="6" t="s">
        <v>73</v>
      </c>
      <c r="F50" s="9">
        <f t="shared" si="1"/>
        <v>0</v>
      </c>
      <c r="G50" s="9"/>
      <c r="H50" s="9"/>
    </row>
    <row r="51" spans="1:8" ht="25.5">
      <c r="A51" s="3" t="s">
        <v>128</v>
      </c>
      <c r="B51" s="6" t="s">
        <v>12</v>
      </c>
      <c r="C51" s="6" t="s">
        <v>8</v>
      </c>
      <c r="D51" s="6" t="s">
        <v>262</v>
      </c>
      <c r="E51" s="6" t="s">
        <v>127</v>
      </c>
      <c r="F51" s="9">
        <f t="shared" si="1"/>
        <v>0</v>
      </c>
      <c r="G51" s="9"/>
      <c r="H51" s="9"/>
    </row>
    <row r="52" spans="1:8" ht="25.5">
      <c r="A52" s="3" t="s">
        <v>115</v>
      </c>
      <c r="B52" s="6" t="s">
        <v>100</v>
      </c>
      <c r="C52" s="6" t="s">
        <v>8</v>
      </c>
      <c r="D52" s="53" t="s">
        <v>230</v>
      </c>
      <c r="E52" s="53" t="s">
        <v>113</v>
      </c>
      <c r="F52" s="9">
        <f>SUM(G52:H52)</f>
        <v>0</v>
      </c>
      <c r="G52" s="9"/>
      <c r="H52" s="9"/>
    </row>
    <row r="53" spans="1:8" ht="25.5" hidden="1">
      <c r="A53" s="3" t="s">
        <v>76</v>
      </c>
      <c r="B53" s="6" t="s">
        <v>100</v>
      </c>
      <c r="C53" s="6" t="s">
        <v>8</v>
      </c>
      <c r="D53" s="6" t="s">
        <v>109</v>
      </c>
      <c r="E53" s="6" t="s">
        <v>73</v>
      </c>
      <c r="F53" s="9">
        <f t="shared" si="1"/>
        <v>0</v>
      </c>
      <c r="G53" s="9"/>
      <c r="H53" s="9"/>
    </row>
    <row r="54" spans="1:8" ht="25.5" hidden="1">
      <c r="A54" s="3" t="s">
        <v>76</v>
      </c>
      <c r="B54" s="6" t="s">
        <v>100</v>
      </c>
      <c r="C54" s="6" t="s">
        <v>8</v>
      </c>
      <c r="D54" s="6" t="s">
        <v>110</v>
      </c>
      <c r="E54" s="6" t="s">
        <v>73</v>
      </c>
      <c r="F54" s="9">
        <f t="shared" si="1"/>
        <v>0</v>
      </c>
      <c r="G54" s="9"/>
      <c r="H54" s="9"/>
    </row>
    <row r="55" spans="1:8" ht="25.5" hidden="1">
      <c r="A55" s="3" t="s">
        <v>76</v>
      </c>
      <c r="B55" s="6" t="s">
        <v>100</v>
      </c>
      <c r="C55" s="6" t="s">
        <v>8</v>
      </c>
      <c r="D55" s="6" t="s">
        <v>111</v>
      </c>
      <c r="E55" s="6" t="s">
        <v>73</v>
      </c>
      <c r="F55" s="9">
        <f t="shared" si="1"/>
        <v>0</v>
      </c>
      <c r="G55" s="9"/>
      <c r="H55" s="9"/>
    </row>
    <row r="56" spans="1:8" ht="25.5" hidden="1">
      <c r="A56" s="50" t="s">
        <v>115</v>
      </c>
      <c r="B56" s="6" t="s">
        <v>100</v>
      </c>
      <c r="C56" s="6" t="s">
        <v>8</v>
      </c>
      <c r="D56" s="53" t="s">
        <v>221</v>
      </c>
      <c r="E56" s="53" t="s">
        <v>113</v>
      </c>
      <c r="F56" s="9">
        <f t="shared" si="1"/>
        <v>0</v>
      </c>
      <c r="G56" s="9"/>
      <c r="H56" s="9"/>
    </row>
    <row r="57" spans="1:8" ht="25.5" hidden="1">
      <c r="A57" s="3" t="s">
        <v>115</v>
      </c>
      <c r="B57" s="6" t="s">
        <v>100</v>
      </c>
      <c r="C57" s="6" t="s">
        <v>13</v>
      </c>
      <c r="D57" s="6" t="s">
        <v>112</v>
      </c>
      <c r="E57" s="6" t="s">
        <v>113</v>
      </c>
      <c r="F57" s="9">
        <f t="shared" si="1"/>
        <v>0</v>
      </c>
      <c r="G57" s="9"/>
      <c r="H57" s="9"/>
    </row>
    <row r="58" spans="1:8" ht="25.5" hidden="1">
      <c r="A58" s="3" t="s">
        <v>115</v>
      </c>
      <c r="B58" s="6" t="s">
        <v>100</v>
      </c>
      <c r="C58" s="6" t="s">
        <v>18</v>
      </c>
      <c r="D58" s="6" t="s">
        <v>114</v>
      </c>
      <c r="E58" s="6" t="s">
        <v>113</v>
      </c>
      <c r="F58" s="9">
        <f t="shared" si="1"/>
        <v>0</v>
      </c>
      <c r="G58" s="9"/>
      <c r="H58" s="9"/>
    </row>
    <row r="59" spans="1:8" ht="38.25" hidden="1">
      <c r="A59" s="3" t="s">
        <v>233</v>
      </c>
      <c r="B59" s="6" t="s">
        <v>116</v>
      </c>
      <c r="C59" s="6" t="s">
        <v>8</v>
      </c>
      <c r="D59" s="6" t="s">
        <v>231</v>
      </c>
      <c r="E59" s="6" t="s">
        <v>232</v>
      </c>
      <c r="F59" s="9">
        <f t="shared" si="1"/>
        <v>0</v>
      </c>
      <c r="G59" s="9"/>
      <c r="H59" s="9"/>
    </row>
    <row r="60" spans="1:8" ht="25.5" hidden="1">
      <c r="A60" s="3" t="s">
        <v>76</v>
      </c>
      <c r="B60" s="6" t="s">
        <v>116</v>
      </c>
      <c r="C60" s="6" t="s">
        <v>13</v>
      </c>
      <c r="D60" s="53" t="s">
        <v>234</v>
      </c>
      <c r="E60" s="6" t="s">
        <v>73</v>
      </c>
      <c r="F60" s="9">
        <f t="shared" si="1"/>
        <v>0</v>
      </c>
      <c r="G60" s="9"/>
      <c r="H60" s="9"/>
    </row>
    <row r="61" spans="1:8" ht="38.25" hidden="1">
      <c r="A61" s="3" t="s">
        <v>119</v>
      </c>
      <c r="B61" s="6" t="s">
        <v>116</v>
      </c>
      <c r="C61" s="6" t="s">
        <v>15</v>
      </c>
      <c r="D61" s="6" t="s">
        <v>229</v>
      </c>
      <c r="E61" s="6" t="s">
        <v>120</v>
      </c>
      <c r="F61" s="9">
        <f t="shared" si="1"/>
        <v>0</v>
      </c>
      <c r="G61" s="9"/>
      <c r="H61" s="9"/>
    </row>
    <row r="62" spans="1:8" ht="38.25" hidden="1">
      <c r="A62" s="3" t="s">
        <v>237</v>
      </c>
      <c r="B62" s="6" t="s">
        <v>116</v>
      </c>
      <c r="C62" s="6" t="s">
        <v>15</v>
      </c>
      <c r="D62" s="6" t="s">
        <v>229</v>
      </c>
      <c r="E62" s="6" t="s">
        <v>121</v>
      </c>
      <c r="F62" s="9">
        <f t="shared" si="1"/>
        <v>0</v>
      </c>
      <c r="G62" s="9"/>
      <c r="H62" s="9"/>
    </row>
    <row r="63" spans="1:8" ht="38.25" hidden="1">
      <c r="A63" s="3" t="s">
        <v>236</v>
      </c>
      <c r="B63" s="6" t="s">
        <v>116</v>
      </c>
      <c r="C63" s="6" t="s">
        <v>15</v>
      </c>
      <c r="D63" s="6" t="s">
        <v>229</v>
      </c>
      <c r="E63" s="6" t="s">
        <v>235</v>
      </c>
      <c r="F63" s="9">
        <f t="shared" si="1"/>
        <v>0</v>
      </c>
      <c r="G63" s="9"/>
      <c r="H63" s="9"/>
    </row>
    <row r="64" spans="1:8" ht="51" hidden="1">
      <c r="A64" s="3" t="s">
        <v>239</v>
      </c>
      <c r="B64" s="6" t="s">
        <v>116</v>
      </c>
      <c r="C64" s="6" t="s">
        <v>15</v>
      </c>
      <c r="D64" s="6" t="s">
        <v>86</v>
      </c>
      <c r="E64" s="6" t="s">
        <v>238</v>
      </c>
      <c r="F64" s="9">
        <f t="shared" si="1"/>
        <v>0</v>
      </c>
      <c r="G64" s="9"/>
      <c r="H64" s="9"/>
    </row>
    <row r="65" spans="1:8" ht="38.25" hidden="1">
      <c r="A65" s="3" t="s">
        <v>241</v>
      </c>
      <c r="B65" s="6" t="s">
        <v>116</v>
      </c>
      <c r="C65" s="6" t="s">
        <v>15</v>
      </c>
      <c r="D65" s="6" t="s">
        <v>86</v>
      </c>
      <c r="E65" s="6" t="s">
        <v>240</v>
      </c>
      <c r="F65" s="9">
        <f t="shared" si="1"/>
        <v>0</v>
      </c>
      <c r="G65" s="9"/>
      <c r="H65" s="9"/>
    </row>
    <row r="66" spans="1:8" hidden="1">
      <c r="A66" s="3" t="s">
        <v>122</v>
      </c>
      <c r="B66" s="6" t="s">
        <v>116</v>
      </c>
      <c r="C66" s="6" t="s">
        <v>15</v>
      </c>
      <c r="D66" s="6" t="s">
        <v>221</v>
      </c>
      <c r="E66" s="6" t="s">
        <v>123</v>
      </c>
      <c r="F66" s="9">
        <f>SUM(G66:H66)</f>
        <v>0</v>
      </c>
      <c r="G66" s="9"/>
      <c r="H66" s="9"/>
    </row>
    <row r="67" spans="1:8" hidden="1">
      <c r="A67" s="3" t="s">
        <v>244</v>
      </c>
      <c r="B67" s="6" t="s">
        <v>116</v>
      </c>
      <c r="C67" s="6" t="s">
        <v>15</v>
      </c>
      <c r="D67" s="6" t="s">
        <v>245</v>
      </c>
      <c r="E67" s="6" t="s">
        <v>38</v>
      </c>
      <c r="F67" s="9">
        <f>SUM(G67:H67)</f>
        <v>0</v>
      </c>
      <c r="G67" s="9"/>
      <c r="H67" s="9"/>
    </row>
    <row r="68" spans="1:8" hidden="1">
      <c r="A68" s="3" t="s">
        <v>243</v>
      </c>
      <c r="B68" s="6" t="s">
        <v>116</v>
      </c>
      <c r="C68" s="6" t="s">
        <v>18</v>
      </c>
      <c r="D68" s="6" t="s">
        <v>188</v>
      </c>
      <c r="E68" s="6" t="s">
        <v>242</v>
      </c>
      <c r="F68" s="9">
        <f t="shared" si="1"/>
        <v>0</v>
      </c>
      <c r="G68" s="9"/>
      <c r="H68" s="9"/>
    </row>
    <row r="69" spans="1:8" hidden="1">
      <c r="A69" s="3" t="s">
        <v>244</v>
      </c>
      <c r="B69" s="6" t="s">
        <v>116</v>
      </c>
      <c r="C69" s="6" t="s">
        <v>9</v>
      </c>
      <c r="D69" s="6" t="s">
        <v>118</v>
      </c>
      <c r="E69" s="6" t="s">
        <v>38</v>
      </c>
      <c r="F69" s="9">
        <f t="shared" si="1"/>
        <v>0</v>
      </c>
      <c r="G69" s="9"/>
      <c r="H69" s="9"/>
    </row>
    <row r="70" spans="1:8" hidden="1">
      <c r="A70" s="3" t="s">
        <v>244</v>
      </c>
      <c r="B70" s="6" t="s">
        <v>116</v>
      </c>
      <c r="C70" s="6" t="s">
        <v>9</v>
      </c>
      <c r="D70" s="6" t="s">
        <v>117</v>
      </c>
      <c r="E70" s="6" t="s">
        <v>38</v>
      </c>
      <c r="F70" s="9">
        <f t="shared" si="1"/>
        <v>0</v>
      </c>
      <c r="G70" s="9"/>
      <c r="H70" s="9"/>
    </row>
    <row r="71" spans="1:8" hidden="1">
      <c r="A71" s="3" t="s">
        <v>62</v>
      </c>
      <c r="B71" s="6" t="s">
        <v>63</v>
      </c>
      <c r="C71" s="6" t="s">
        <v>8</v>
      </c>
      <c r="D71" s="6" t="s">
        <v>124</v>
      </c>
      <c r="E71" s="6" t="s">
        <v>61</v>
      </c>
      <c r="F71" s="9">
        <f t="shared" si="1"/>
        <v>0</v>
      </c>
      <c r="G71" s="9"/>
      <c r="H71" s="9"/>
    </row>
    <row r="72" spans="1:8">
      <c r="A72" s="3" t="s">
        <v>21</v>
      </c>
      <c r="B72" s="6" t="s">
        <v>125</v>
      </c>
      <c r="C72" s="6" t="s">
        <v>125</v>
      </c>
      <c r="D72" s="6" t="s">
        <v>125</v>
      </c>
      <c r="E72" s="6" t="s">
        <v>125</v>
      </c>
      <c r="F72" s="9">
        <f t="shared" si="1"/>
        <v>0</v>
      </c>
      <c r="G72" s="9">
        <f>SUM(G12:G71)</f>
        <v>0</v>
      </c>
      <c r="H72" s="9">
        <f>SUM(H12:H71)</f>
        <v>0</v>
      </c>
    </row>
    <row r="77" spans="1:8" hidden="1">
      <c r="A77" s="47" t="s">
        <v>129</v>
      </c>
    </row>
    <row r="78" spans="1:8" ht="25.5" hidden="1">
      <c r="A78" s="3" t="s">
        <v>222</v>
      </c>
      <c r="B78" s="6" t="s">
        <v>10</v>
      </c>
      <c r="C78" s="6" t="s">
        <v>13</v>
      </c>
      <c r="D78" s="6" t="s">
        <v>90</v>
      </c>
      <c r="E78" s="6" t="s">
        <v>73</v>
      </c>
      <c r="F78" s="9">
        <f t="shared" ref="F78:F83" si="2">SUM(G78:H78)</f>
        <v>0</v>
      </c>
      <c r="G78" s="52"/>
      <c r="H78" s="52"/>
    </row>
    <row r="79" spans="1:8" ht="25.5" hidden="1">
      <c r="A79" s="3" t="s">
        <v>174</v>
      </c>
      <c r="B79" s="6" t="s">
        <v>10</v>
      </c>
      <c r="C79" s="6" t="s">
        <v>13</v>
      </c>
      <c r="D79" s="6" t="s">
        <v>90</v>
      </c>
      <c r="E79" s="6" t="s">
        <v>73</v>
      </c>
      <c r="F79" s="9">
        <f t="shared" si="2"/>
        <v>0</v>
      </c>
      <c r="G79" s="52"/>
      <c r="H79" s="52"/>
    </row>
    <row r="80" spans="1:8" hidden="1">
      <c r="A80" s="3" t="s">
        <v>223</v>
      </c>
      <c r="B80" s="6" t="s">
        <v>10</v>
      </c>
      <c r="C80" s="6" t="s">
        <v>13</v>
      </c>
      <c r="D80" s="6" t="s">
        <v>90</v>
      </c>
      <c r="E80" s="6" t="s">
        <v>73</v>
      </c>
      <c r="F80" s="9">
        <f t="shared" si="2"/>
        <v>0</v>
      </c>
      <c r="G80" s="52"/>
      <c r="H80" s="52"/>
    </row>
    <row r="81" spans="1:8" ht="25.5" hidden="1">
      <c r="A81" s="3" t="s">
        <v>173</v>
      </c>
      <c r="B81" s="6" t="s">
        <v>10</v>
      </c>
      <c r="C81" s="6" t="s">
        <v>13</v>
      </c>
      <c r="D81" s="6" t="s">
        <v>90</v>
      </c>
      <c r="E81" s="6" t="s">
        <v>73</v>
      </c>
      <c r="F81" s="9">
        <f t="shared" si="2"/>
        <v>0</v>
      </c>
      <c r="G81" s="9"/>
      <c r="H81" s="9"/>
    </row>
    <row r="82" spans="1:8" hidden="1">
      <c r="A82" s="3" t="s">
        <v>175</v>
      </c>
      <c r="B82" s="6" t="s">
        <v>10</v>
      </c>
      <c r="C82" s="6" t="s">
        <v>13</v>
      </c>
      <c r="D82" s="6" t="s">
        <v>90</v>
      </c>
      <c r="E82" s="6" t="s">
        <v>73</v>
      </c>
      <c r="F82" s="9">
        <f t="shared" si="2"/>
        <v>0</v>
      </c>
      <c r="G82" s="9"/>
      <c r="H82" s="52"/>
    </row>
    <row r="83" spans="1:8" hidden="1">
      <c r="A83" s="3" t="s">
        <v>176</v>
      </c>
      <c r="B83" s="6" t="s">
        <v>10</v>
      </c>
      <c r="C83" s="6" t="s">
        <v>13</v>
      </c>
      <c r="D83" s="6" t="s">
        <v>90</v>
      </c>
      <c r="E83" s="6" t="s">
        <v>73</v>
      </c>
      <c r="F83" s="9">
        <f t="shared" si="2"/>
        <v>0</v>
      </c>
      <c r="G83" s="9"/>
      <c r="H83" s="52"/>
    </row>
    <row r="84" spans="1:8" hidden="1">
      <c r="A84" s="55"/>
    </row>
    <row r="85" spans="1:8" hidden="1"/>
    <row r="86" spans="1:8" hidden="1"/>
    <row r="87" spans="1:8" hidden="1"/>
    <row r="88" spans="1:8" hidden="1"/>
    <row r="89" spans="1:8" hidden="1"/>
    <row r="90" spans="1:8" hidden="1"/>
    <row r="91" spans="1:8" hidden="1"/>
    <row r="92" spans="1:8" hidden="1"/>
    <row r="93" spans="1:8" hidden="1"/>
    <row r="94" spans="1:8" hidden="1"/>
    <row r="95" spans="1:8" hidden="1"/>
    <row r="96" spans="1:8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41" spans="1:1" ht="15.75">
      <c r="A1141" s="2"/>
    </row>
    <row r="1142" spans="1:1" ht="15.75">
      <c r="A1142" s="2"/>
    </row>
  </sheetData>
  <customSheetViews>
    <customSheetView guid="{7C829716-2F07-46F0-AF1A-069E96C8B01D}" fitToPage="1" showRuler="0">
      <pane xSplit="5" ySplit="11" topLeftCell="F69" activePane="bottomRight" state="frozen"/>
      <selection pane="bottomRight" activeCell="G11" sqref="G11"/>
      <pageMargins left="0.78740157480314965" right="0.39370078740157483" top="0.39370078740157483" bottom="0.39370078740157483" header="0.27559055118110237" footer="0.27559055118110237"/>
      <printOptions horizontalCentered="1"/>
      <pageSetup paperSize="9" scale="65" fitToHeight="4" orientation="portrait" r:id="rId1"/>
      <headerFooter alignWithMargins="0">
        <oddFooter>&amp;C&amp;P</oddFooter>
      </headerFooter>
    </customSheetView>
    <customSheetView guid="{518631E2-4EB0-11D9-BBD2-00304F169CFD}" fitToPage="1" showRuler="0">
      <pane xSplit="5" ySplit="11" topLeftCell="F69" activePane="bottomRight" state="frozen"/>
      <selection pane="bottomRight" activeCell="G11" sqref="G11"/>
      <pageMargins left="0.78740157480314965" right="0.39370078740157483" top="0.39370078740157483" bottom="0.39370078740157483" header="0.27559055118110237" footer="0.27559055118110237"/>
      <printOptions horizontalCentered="1"/>
      <pageSetup paperSize="9" scale="65" fitToHeight="4" orientation="portrait" r:id="rId2"/>
      <headerFooter alignWithMargins="0">
        <oddFooter>&amp;C&amp;P</oddFooter>
      </headerFooter>
    </customSheetView>
    <customSheetView guid="{AEDB4CA6-4888-11D9-A850-00104B65722B}" fitToPage="1" showRuler="0">
      <pane xSplit="5" ySplit="11" topLeftCell="F69" activePane="bottomRight" state="frozen"/>
      <selection pane="bottomRight" activeCell="G11" sqref="G11"/>
      <pageMargins left="0.78740157480314965" right="0.39370078740157483" top="0.39370078740157483" bottom="0.39370078740157483" header="0.27559055118110237" footer="0.27559055118110237"/>
      <printOptions horizontalCentered="1"/>
      <pageSetup paperSize="9" scale="65" fitToHeight="4" orientation="portrait" r:id="rId3"/>
      <headerFooter alignWithMargins="0">
        <oddFooter>&amp;C&amp;P</oddFooter>
      </headerFooter>
    </customSheetView>
    <customSheetView guid="{7D5D7701-F2D9-11D5-A0C1-00C0DFF66A6A}" showRuler="0">
      <pane xSplit="5" ySplit="11" topLeftCell="F69" activePane="bottomRight" state="frozen"/>
      <selection pane="bottomRight" activeCell="G11" sqref="G11"/>
    </customSheetView>
    <customSheetView guid="{CCB89602-4EB0-11D9-AD0A-000AE6CB13C7}" showPageBreaks="1" fitToPage="1" showRuler="0">
      <pane xSplit="5" ySplit="11" topLeftCell="F69" activePane="bottomRight" state="frozen"/>
      <selection pane="bottomRight" activeCell="G11" sqref="G11"/>
      <pageMargins left="0.78740157480314965" right="0.39370078740157483" top="0.39370078740157483" bottom="0.39370078740157483" header="0.27559055118110237" footer="0.27559055118110237"/>
      <printOptions horizontalCentered="1"/>
      <pageSetup paperSize="9" scale="81" fitToHeight="4" orientation="portrait" r:id="rId4"/>
      <headerFooter alignWithMargins="0">
        <oddFooter>&amp;C&amp;P</oddFooter>
      </headerFooter>
    </customSheetView>
  </customSheetViews>
  <mergeCells count="9">
    <mergeCell ref="A5:H5"/>
    <mergeCell ref="F8:H8"/>
    <mergeCell ref="F9:F10"/>
    <mergeCell ref="E8:E10"/>
    <mergeCell ref="A8:A10"/>
    <mergeCell ref="B8:B10"/>
    <mergeCell ref="C8:C10"/>
    <mergeCell ref="D8:D10"/>
    <mergeCell ref="G9:H9"/>
  </mergeCells>
  <phoneticPr fontId="9" type="noConversion"/>
  <printOptions horizontalCentered="1"/>
  <pageMargins left="0.78740157480314965" right="0.39370078740157483" top="0.39370078740157483" bottom="0.39370078740157483" header="0.27559055118110237" footer="0.27559055118110237"/>
  <pageSetup paperSize="9" scale="81" fitToHeight="4" orientation="portrait" r:id="rId5"/>
  <headerFooter alignWithMargins="0"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45"/>
  <sheetViews>
    <sheetView workbookViewId="0">
      <pane xSplit="5" ySplit="11" topLeftCell="F12" activePane="bottomRight" state="frozen"/>
      <selection activeCell="F66" sqref="F66"/>
      <selection pane="topRight" activeCell="F66" sqref="F66"/>
      <selection pane="bottomLeft" activeCell="F66" sqref="F66"/>
      <selection pane="bottomRight" activeCell="G40" sqref="G40:H40"/>
    </sheetView>
  </sheetViews>
  <sheetFormatPr defaultRowHeight="12.75"/>
  <cols>
    <col min="1" max="1" width="51.7109375" customWidth="1"/>
    <col min="2" max="3" width="5.85546875" customWidth="1"/>
    <col min="4" max="4" width="11.42578125" customWidth="1"/>
    <col min="5" max="5" width="5.85546875" customWidth="1"/>
    <col min="6" max="6" width="11.42578125" customWidth="1"/>
    <col min="7" max="8" width="10.7109375" customWidth="1"/>
    <col min="9" max="16384" width="9.140625" style="22"/>
  </cols>
  <sheetData>
    <row r="1" spans="1:8">
      <c r="A1" s="22"/>
      <c r="B1" s="22"/>
      <c r="C1" s="22"/>
      <c r="D1" s="22"/>
      <c r="E1" s="22"/>
      <c r="F1" s="22"/>
      <c r="G1" s="22"/>
      <c r="H1" s="25" t="s">
        <v>197</v>
      </c>
    </row>
    <row r="2" spans="1:8">
      <c r="A2" s="22"/>
      <c r="B2" s="22"/>
      <c r="C2" s="22"/>
      <c r="D2" s="22"/>
      <c r="E2" s="22"/>
      <c r="F2" s="22"/>
      <c r="G2" s="22"/>
      <c r="H2" s="25" t="s">
        <v>216</v>
      </c>
    </row>
    <row r="3" spans="1:8">
      <c r="A3" s="22"/>
      <c r="B3" s="22"/>
      <c r="C3" s="22"/>
      <c r="D3" s="22"/>
      <c r="E3" s="22"/>
      <c r="F3" s="22"/>
      <c r="G3" s="22"/>
      <c r="H3" s="25" t="s">
        <v>250</v>
      </c>
    </row>
    <row r="4" spans="1:8">
      <c r="A4" s="22"/>
      <c r="B4" s="22"/>
      <c r="C4" s="51" t="s">
        <v>194</v>
      </c>
      <c r="D4" s="22"/>
      <c r="F4" s="22"/>
      <c r="G4" s="22"/>
      <c r="H4" s="22"/>
    </row>
    <row r="5" spans="1:8">
      <c r="A5" s="22"/>
      <c r="B5" s="22"/>
      <c r="C5" s="31" t="s">
        <v>220</v>
      </c>
      <c r="D5" s="22"/>
      <c r="F5" s="22"/>
      <c r="G5" s="22"/>
      <c r="H5" s="22"/>
    </row>
    <row r="6" spans="1:8" ht="13.5">
      <c r="A6" s="1"/>
      <c r="B6" s="22"/>
      <c r="D6" s="22"/>
      <c r="F6" s="22"/>
      <c r="G6" s="22"/>
      <c r="H6" s="22"/>
    </row>
    <row r="7" spans="1:8">
      <c r="A7" s="22"/>
      <c r="B7" s="22"/>
      <c r="C7" s="22"/>
      <c r="D7" s="22"/>
      <c r="E7" s="22"/>
      <c r="F7" s="22"/>
      <c r="G7" s="22"/>
      <c r="H7" s="28" t="s">
        <v>19</v>
      </c>
    </row>
    <row r="8" spans="1:8" s="32" customFormat="1">
      <c r="A8" s="100" t="s">
        <v>20</v>
      </c>
      <c r="B8" s="98" t="s">
        <v>0</v>
      </c>
      <c r="C8" s="98" t="s">
        <v>1</v>
      </c>
      <c r="D8" s="98" t="s">
        <v>2</v>
      </c>
      <c r="E8" s="98" t="s">
        <v>3</v>
      </c>
      <c r="F8" s="93" t="s">
        <v>33</v>
      </c>
      <c r="G8" s="94"/>
      <c r="H8" s="95"/>
    </row>
    <row r="9" spans="1:8" s="32" customFormat="1" ht="12.75" customHeight="1">
      <c r="A9" s="101"/>
      <c r="B9" s="99"/>
      <c r="C9" s="99"/>
      <c r="D9" s="99"/>
      <c r="E9" s="99"/>
      <c r="F9" s="96" t="s">
        <v>23</v>
      </c>
      <c r="G9" s="102" t="s">
        <v>212</v>
      </c>
      <c r="H9" s="103"/>
    </row>
    <row r="10" spans="1:8" ht="59.25">
      <c r="A10" s="101"/>
      <c r="B10" s="99"/>
      <c r="C10" s="99"/>
      <c r="D10" s="99"/>
      <c r="E10" s="99"/>
      <c r="F10" s="97"/>
      <c r="G10" s="49" t="s">
        <v>192</v>
      </c>
      <c r="H10" s="24" t="s">
        <v>32</v>
      </c>
    </row>
    <row r="11" spans="1:8" s="31" customFormat="1">
      <c r="A11" s="4">
        <v>1</v>
      </c>
      <c r="B11" s="23" t="s">
        <v>4</v>
      </c>
      <c r="C11" s="23" t="s">
        <v>5</v>
      </c>
      <c r="D11" s="23" t="s">
        <v>6</v>
      </c>
      <c r="E11" s="23" t="s">
        <v>7</v>
      </c>
      <c r="F11" s="5">
        <v>6</v>
      </c>
      <c r="G11" s="5">
        <v>7</v>
      </c>
      <c r="H11" s="5">
        <v>8</v>
      </c>
    </row>
    <row r="12" spans="1:8" ht="25.5" hidden="1">
      <c r="A12" s="3" t="s">
        <v>42</v>
      </c>
      <c r="B12" s="6" t="s">
        <v>8</v>
      </c>
      <c r="C12" s="6" t="s">
        <v>13</v>
      </c>
      <c r="D12" s="6" t="s">
        <v>41</v>
      </c>
      <c r="E12" s="6" t="s">
        <v>43</v>
      </c>
      <c r="F12" s="9">
        <f t="shared" ref="F12:F45" si="0">SUM(G12:H12)</f>
        <v>0</v>
      </c>
      <c r="G12" s="9"/>
      <c r="H12" s="9"/>
    </row>
    <row r="13" spans="1:8" hidden="1">
      <c r="A13" s="3" t="s">
        <v>44</v>
      </c>
      <c r="B13" s="6" t="s">
        <v>8</v>
      </c>
      <c r="C13" s="6" t="s">
        <v>18</v>
      </c>
      <c r="D13" s="6" t="s">
        <v>41</v>
      </c>
      <c r="E13" s="6" t="s">
        <v>45</v>
      </c>
      <c r="F13" s="9">
        <f t="shared" si="0"/>
        <v>0</v>
      </c>
      <c r="G13" s="9"/>
      <c r="H13" s="9"/>
    </row>
    <row r="14" spans="1:8" hidden="1">
      <c r="A14" s="3" t="s">
        <v>31</v>
      </c>
      <c r="B14" s="6" t="s">
        <v>8</v>
      </c>
      <c r="C14" s="6" t="s">
        <v>18</v>
      </c>
      <c r="D14" s="6" t="s">
        <v>41</v>
      </c>
      <c r="E14" s="6" t="s">
        <v>46</v>
      </c>
      <c r="F14" s="9">
        <f t="shared" si="0"/>
        <v>0</v>
      </c>
      <c r="G14" s="9"/>
      <c r="H14" s="9"/>
    </row>
    <row r="15" spans="1:8" ht="38.25" hidden="1">
      <c r="A15" s="3" t="s">
        <v>50</v>
      </c>
      <c r="B15" s="6" t="s">
        <v>8</v>
      </c>
      <c r="C15" s="6" t="s">
        <v>10</v>
      </c>
      <c r="D15" s="6" t="s">
        <v>47</v>
      </c>
      <c r="E15" s="6" t="s">
        <v>48</v>
      </c>
      <c r="F15" s="9">
        <f t="shared" si="0"/>
        <v>0</v>
      </c>
      <c r="G15" s="9"/>
      <c r="H15" s="9"/>
    </row>
    <row r="16" spans="1:8" ht="25.5" hidden="1">
      <c r="A16" s="3" t="s">
        <v>49</v>
      </c>
      <c r="B16" s="6" t="s">
        <v>8</v>
      </c>
      <c r="C16" s="6" t="s">
        <v>10</v>
      </c>
      <c r="D16" s="6" t="s">
        <v>47</v>
      </c>
      <c r="E16" s="6" t="s">
        <v>51</v>
      </c>
      <c r="F16" s="9">
        <f t="shared" si="0"/>
        <v>0</v>
      </c>
      <c r="G16" s="9"/>
      <c r="H16" s="9"/>
    </row>
    <row r="17" spans="1:8" hidden="1">
      <c r="A17" s="3" t="s">
        <v>30</v>
      </c>
      <c r="B17" s="6" t="s">
        <v>8</v>
      </c>
      <c r="C17" s="6" t="s">
        <v>14</v>
      </c>
      <c r="D17" s="6" t="s">
        <v>52</v>
      </c>
      <c r="E17" s="6" t="s">
        <v>53</v>
      </c>
      <c r="F17" s="9">
        <f t="shared" si="0"/>
        <v>0</v>
      </c>
      <c r="G17" s="9"/>
      <c r="H17" s="9"/>
    </row>
    <row r="18" spans="1:8" hidden="1">
      <c r="A18" s="3" t="s">
        <v>57</v>
      </c>
      <c r="B18" s="6" t="s">
        <v>8</v>
      </c>
      <c r="C18" s="6" t="s">
        <v>54</v>
      </c>
      <c r="D18" s="6" t="s">
        <v>55</v>
      </c>
      <c r="E18" s="6" t="s">
        <v>56</v>
      </c>
      <c r="F18" s="9">
        <f t="shared" si="0"/>
        <v>0</v>
      </c>
      <c r="G18" s="9"/>
      <c r="H18" s="9"/>
    </row>
    <row r="19" spans="1:8" ht="25.5" hidden="1">
      <c r="A19" s="3" t="s">
        <v>76</v>
      </c>
      <c r="B19" s="6" t="s">
        <v>8</v>
      </c>
      <c r="C19" s="6" t="s">
        <v>17</v>
      </c>
      <c r="D19" s="6" t="s">
        <v>41</v>
      </c>
      <c r="E19" s="6" t="s">
        <v>73</v>
      </c>
      <c r="F19" s="9">
        <f t="shared" si="0"/>
        <v>0</v>
      </c>
      <c r="G19" s="9"/>
      <c r="H19" s="9"/>
    </row>
    <row r="20" spans="1:8" ht="25.5" hidden="1">
      <c r="A20" s="3" t="s">
        <v>75</v>
      </c>
      <c r="B20" s="6" t="s">
        <v>8</v>
      </c>
      <c r="C20" s="6" t="s">
        <v>17</v>
      </c>
      <c r="D20" s="6" t="s">
        <v>77</v>
      </c>
      <c r="E20" s="6" t="s">
        <v>74</v>
      </c>
      <c r="F20" s="9">
        <f t="shared" si="0"/>
        <v>0</v>
      </c>
      <c r="G20" s="9"/>
      <c r="H20" s="9"/>
    </row>
    <row r="21" spans="1:8" hidden="1">
      <c r="A21" s="3" t="s">
        <v>78</v>
      </c>
      <c r="B21" s="6" t="s">
        <v>8</v>
      </c>
      <c r="C21" s="6" t="s">
        <v>17</v>
      </c>
      <c r="D21" s="6" t="s">
        <v>77</v>
      </c>
      <c r="E21" s="6" t="s">
        <v>79</v>
      </c>
      <c r="F21" s="9">
        <f t="shared" si="0"/>
        <v>0</v>
      </c>
      <c r="G21" s="9"/>
      <c r="H21" s="9"/>
    </row>
    <row r="22" spans="1:8" ht="25.5" hidden="1">
      <c r="A22" s="3" t="s">
        <v>58</v>
      </c>
      <c r="B22" s="6" t="s">
        <v>15</v>
      </c>
      <c r="C22" s="6" t="s">
        <v>13</v>
      </c>
      <c r="D22" s="53" t="s">
        <v>226</v>
      </c>
      <c r="E22" s="6" t="s">
        <v>59</v>
      </c>
      <c r="F22" s="9">
        <f t="shared" si="0"/>
        <v>0</v>
      </c>
      <c r="G22" s="9"/>
      <c r="H22" s="9"/>
    </row>
    <row r="23" spans="1:8" ht="38.25" hidden="1">
      <c r="A23" s="3" t="s">
        <v>189</v>
      </c>
      <c r="B23" s="6" t="s">
        <v>15</v>
      </c>
      <c r="C23" s="6" t="s">
        <v>100</v>
      </c>
      <c r="D23" s="6" t="s">
        <v>190</v>
      </c>
      <c r="E23" s="6" t="s">
        <v>191</v>
      </c>
      <c r="F23" s="9">
        <f t="shared" si="0"/>
        <v>0</v>
      </c>
      <c r="G23" s="9"/>
      <c r="H23" s="9"/>
    </row>
    <row r="24" spans="1:8" hidden="1">
      <c r="A24" s="50" t="s">
        <v>227</v>
      </c>
      <c r="B24" s="6" t="s">
        <v>18</v>
      </c>
      <c r="C24" s="6" t="s">
        <v>13</v>
      </c>
      <c r="D24" s="6" t="s">
        <v>60</v>
      </c>
      <c r="E24" s="53" t="s">
        <v>228</v>
      </c>
      <c r="F24" s="9">
        <f t="shared" si="0"/>
        <v>0</v>
      </c>
      <c r="G24" s="9"/>
      <c r="H24" s="9"/>
    </row>
    <row r="25" spans="1:8" hidden="1">
      <c r="A25" s="50" t="s">
        <v>219</v>
      </c>
      <c r="B25" s="53" t="s">
        <v>18</v>
      </c>
      <c r="C25" s="53" t="s">
        <v>12</v>
      </c>
      <c r="D25" s="53" t="s">
        <v>217</v>
      </c>
      <c r="E25" s="53" t="s">
        <v>218</v>
      </c>
      <c r="F25" s="9">
        <f t="shared" si="0"/>
        <v>0</v>
      </c>
      <c r="G25" s="9"/>
      <c r="H25" s="9"/>
    </row>
    <row r="26" spans="1:8" hidden="1">
      <c r="A26" s="3" t="s">
        <v>65</v>
      </c>
      <c r="B26" s="6" t="s">
        <v>18</v>
      </c>
      <c r="C26" s="6" t="s">
        <v>63</v>
      </c>
      <c r="D26" s="6" t="s">
        <v>64</v>
      </c>
      <c r="E26" s="6" t="s">
        <v>66</v>
      </c>
      <c r="F26" s="9">
        <f t="shared" si="0"/>
        <v>0</v>
      </c>
      <c r="G26" s="9"/>
      <c r="H26" s="9"/>
    </row>
    <row r="27" spans="1:8" hidden="1">
      <c r="A27" s="3" t="s">
        <v>67</v>
      </c>
      <c r="B27" s="6" t="s">
        <v>18</v>
      </c>
      <c r="C27" s="6" t="s">
        <v>63</v>
      </c>
      <c r="D27" s="6" t="s">
        <v>64</v>
      </c>
      <c r="E27" s="6" t="s">
        <v>68</v>
      </c>
      <c r="F27" s="9">
        <f t="shared" si="0"/>
        <v>0</v>
      </c>
      <c r="G27" s="9"/>
      <c r="H27" s="9"/>
    </row>
    <row r="28" spans="1:8" ht="25.5" hidden="1">
      <c r="A28" s="3" t="s">
        <v>70</v>
      </c>
      <c r="B28" s="6" t="s">
        <v>18</v>
      </c>
      <c r="C28" s="6" t="s">
        <v>63</v>
      </c>
      <c r="D28" s="6" t="s">
        <v>69</v>
      </c>
      <c r="E28" s="6" t="s">
        <v>71</v>
      </c>
      <c r="F28" s="9">
        <f t="shared" si="0"/>
        <v>0</v>
      </c>
      <c r="G28" s="9"/>
      <c r="H28" s="9"/>
    </row>
    <row r="29" spans="1:8" hidden="1">
      <c r="A29" s="3" t="s">
        <v>62</v>
      </c>
      <c r="B29" s="6" t="s">
        <v>11</v>
      </c>
      <c r="C29" s="6" t="s">
        <v>8</v>
      </c>
      <c r="D29" s="6" t="s">
        <v>72</v>
      </c>
      <c r="E29" s="6" t="s">
        <v>61</v>
      </c>
      <c r="F29" s="9">
        <f t="shared" si="0"/>
        <v>0</v>
      </c>
      <c r="G29" s="9"/>
      <c r="H29" s="9"/>
    </row>
    <row r="30" spans="1:8" ht="38.25" hidden="1">
      <c r="A30" s="3" t="s">
        <v>81</v>
      </c>
      <c r="B30" s="6" t="s">
        <v>11</v>
      </c>
      <c r="C30" s="6" t="s">
        <v>8</v>
      </c>
      <c r="D30" s="6" t="s">
        <v>72</v>
      </c>
      <c r="E30" s="6" t="s">
        <v>82</v>
      </c>
      <c r="F30" s="9">
        <f t="shared" si="0"/>
        <v>0</v>
      </c>
      <c r="G30" s="9"/>
      <c r="H30" s="9"/>
    </row>
    <row r="31" spans="1:8" hidden="1">
      <c r="A31" s="3" t="s">
        <v>62</v>
      </c>
      <c r="B31" s="6" t="s">
        <v>11</v>
      </c>
      <c r="C31" s="6" t="s">
        <v>13</v>
      </c>
      <c r="D31" s="6" t="s">
        <v>80</v>
      </c>
      <c r="E31" s="6" t="s">
        <v>61</v>
      </c>
      <c r="F31" s="9">
        <f t="shared" si="0"/>
        <v>0</v>
      </c>
      <c r="G31" s="9"/>
      <c r="H31" s="9"/>
    </row>
    <row r="32" spans="1:8" ht="25.5" hidden="1">
      <c r="A32" s="3" t="s">
        <v>83</v>
      </c>
      <c r="B32" s="6" t="s">
        <v>11</v>
      </c>
      <c r="C32" s="6" t="s">
        <v>13</v>
      </c>
      <c r="D32" s="6" t="s">
        <v>80</v>
      </c>
      <c r="E32" s="6" t="s">
        <v>84</v>
      </c>
      <c r="F32" s="9">
        <f t="shared" si="0"/>
        <v>0</v>
      </c>
      <c r="G32" s="9"/>
      <c r="H32" s="9"/>
    </row>
    <row r="33" spans="1:8" ht="25.5" hidden="1">
      <c r="A33" s="3" t="s">
        <v>85</v>
      </c>
      <c r="B33" s="6" t="s">
        <v>11</v>
      </c>
      <c r="C33" s="6" t="s">
        <v>13</v>
      </c>
      <c r="D33" s="6" t="s">
        <v>80</v>
      </c>
      <c r="E33" s="6" t="s">
        <v>16</v>
      </c>
      <c r="F33" s="9">
        <f t="shared" si="0"/>
        <v>0</v>
      </c>
      <c r="G33" s="9"/>
      <c r="H33" s="9"/>
    </row>
    <row r="34" spans="1:8" ht="25.5" hidden="1">
      <c r="A34" s="3" t="s">
        <v>83</v>
      </c>
      <c r="B34" s="6" t="s">
        <v>11</v>
      </c>
      <c r="C34" s="6" t="s">
        <v>13</v>
      </c>
      <c r="D34" s="53" t="s">
        <v>221</v>
      </c>
      <c r="E34" s="6" t="s">
        <v>84</v>
      </c>
      <c r="F34" s="9">
        <f>SUM(G34:H34)</f>
        <v>0</v>
      </c>
      <c r="G34" s="9"/>
      <c r="H34" s="9"/>
    </row>
    <row r="35" spans="1:8" hidden="1">
      <c r="A35" s="3" t="s">
        <v>62</v>
      </c>
      <c r="B35" s="6" t="s">
        <v>11</v>
      </c>
      <c r="C35" s="6" t="s">
        <v>18</v>
      </c>
      <c r="D35" s="53" t="s">
        <v>229</v>
      </c>
      <c r="E35" s="6" t="s">
        <v>61</v>
      </c>
      <c r="F35" s="9">
        <f t="shared" si="0"/>
        <v>0</v>
      </c>
      <c r="G35" s="9"/>
      <c r="H35" s="9"/>
    </row>
    <row r="36" spans="1:8" ht="25.5" hidden="1">
      <c r="A36" s="3" t="s">
        <v>76</v>
      </c>
      <c r="B36" s="46" t="s">
        <v>10</v>
      </c>
      <c r="C36" s="7" t="s">
        <v>8</v>
      </c>
      <c r="D36" s="7" t="s">
        <v>87</v>
      </c>
      <c r="E36" s="7" t="s">
        <v>73</v>
      </c>
      <c r="F36" s="9">
        <f t="shared" si="0"/>
        <v>0</v>
      </c>
      <c r="G36" s="9"/>
      <c r="H36" s="9"/>
    </row>
    <row r="37" spans="1:8" ht="25.5" hidden="1">
      <c r="A37" s="3" t="s">
        <v>76</v>
      </c>
      <c r="B37" s="6" t="s">
        <v>10</v>
      </c>
      <c r="C37" s="6" t="s">
        <v>13</v>
      </c>
      <c r="D37" s="6" t="s">
        <v>88</v>
      </c>
      <c r="E37" s="6" t="s">
        <v>73</v>
      </c>
      <c r="F37" s="9">
        <f t="shared" si="0"/>
        <v>0</v>
      </c>
      <c r="G37" s="9"/>
      <c r="H37" s="9"/>
    </row>
    <row r="38" spans="1:8" ht="25.5" hidden="1">
      <c r="A38" s="3" t="s">
        <v>76</v>
      </c>
      <c r="B38" s="6" t="s">
        <v>10</v>
      </c>
      <c r="C38" s="6" t="s">
        <v>13</v>
      </c>
      <c r="D38" s="6" t="s">
        <v>89</v>
      </c>
      <c r="E38" s="6" t="s">
        <v>73</v>
      </c>
      <c r="F38" s="9">
        <f t="shared" si="0"/>
        <v>0</v>
      </c>
      <c r="G38" s="9"/>
      <c r="H38" s="9"/>
    </row>
    <row r="39" spans="1:8" ht="25.5" hidden="1">
      <c r="A39" s="3" t="s">
        <v>76</v>
      </c>
      <c r="B39" s="6" t="s">
        <v>10</v>
      </c>
      <c r="C39" s="6" t="s">
        <v>13</v>
      </c>
      <c r="D39" s="6" t="s">
        <v>90</v>
      </c>
      <c r="E39" s="6" t="s">
        <v>73</v>
      </c>
      <c r="F39" s="9">
        <f t="shared" si="0"/>
        <v>0</v>
      </c>
      <c r="G39" s="9"/>
      <c r="H39" s="9"/>
    </row>
    <row r="40" spans="1:8" ht="25.5">
      <c r="A40" s="3" t="s">
        <v>76</v>
      </c>
      <c r="B40" s="6" t="s">
        <v>10</v>
      </c>
      <c r="C40" s="6" t="s">
        <v>13</v>
      </c>
      <c r="D40" s="6" t="s">
        <v>91</v>
      </c>
      <c r="E40" s="6" t="s">
        <v>73</v>
      </c>
      <c r="F40" s="9">
        <f t="shared" si="0"/>
        <v>0</v>
      </c>
      <c r="G40" s="9"/>
      <c r="H40" s="52"/>
    </row>
    <row r="41" spans="1:8" hidden="1">
      <c r="A41" s="3" t="s">
        <v>93</v>
      </c>
      <c r="B41" s="6" t="s">
        <v>10</v>
      </c>
      <c r="C41" s="6" t="s">
        <v>11</v>
      </c>
      <c r="D41" s="6" t="s">
        <v>92</v>
      </c>
      <c r="E41" s="6" t="s">
        <v>126</v>
      </c>
      <c r="F41" s="9">
        <f t="shared" si="0"/>
        <v>0</v>
      </c>
      <c r="G41" s="9"/>
      <c r="H41" s="9"/>
    </row>
    <row r="42" spans="1:8" hidden="1">
      <c r="A42" s="3" t="s">
        <v>98</v>
      </c>
      <c r="B42" s="6" t="s">
        <v>10</v>
      </c>
      <c r="C42" s="6" t="s">
        <v>10</v>
      </c>
      <c r="D42" s="6" t="s">
        <v>97</v>
      </c>
      <c r="E42" s="6" t="s">
        <v>99</v>
      </c>
      <c r="F42" s="9">
        <f t="shared" si="0"/>
        <v>0</v>
      </c>
      <c r="G42" s="9"/>
      <c r="H42" s="9"/>
    </row>
    <row r="43" spans="1:8" hidden="1">
      <c r="A43" s="3" t="s">
        <v>95</v>
      </c>
      <c r="B43" s="6" t="s">
        <v>10</v>
      </c>
      <c r="C43" s="6" t="s">
        <v>10</v>
      </c>
      <c r="D43" s="6" t="s">
        <v>94</v>
      </c>
      <c r="E43" s="6" t="s">
        <v>96</v>
      </c>
      <c r="F43" s="9">
        <f t="shared" si="0"/>
        <v>0</v>
      </c>
      <c r="G43" s="9"/>
      <c r="H43" s="9"/>
    </row>
    <row r="44" spans="1:8" ht="25.5" hidden="1">
      <c r="A44" s="3" t="s">
        <v>104</v>
      </c>
      <c r="B44" s="6" t="s">
        <v>10</v>
      </c>
      <c r="C44" s="6" t="s">
        <v>100</v>
      </c>
      <c r="D44" s="6" t="s">
        <v>102</v>
      </c>
      <c r="E44" s="6" t="s">
        <v>103</v>
      </c>
      <c r="F44" s="9">
        <f t="shared" si="0"/>
        <v>0</v>
      </c>
      <c r="G44" s="9"/>
      <c r="H44" s="9"/>
    </row>
    <row r="45" spans="1:8" ht="25.5" hidden="1">
      <c r="A45" s="3" t="s">
        <v>76</v>
      </c>
      <c r="B45" s="6" t="s">
        <v>10</v>
      </c>
      <c r="C45" s="6" t="s">
        <v>100</v>
      </c>
      <c r="D45" s="6" t="s">
        <v>101</v>
      </c>
      <c r="E45" s="6" t="s">
        <v>73</v>
      </c>
      <c r="F45" s="9">
        <f t="shared" si="0"/>
        <v>0</v>
      </c>
      <c r="G45" s="9"/>
      <c r="H45" s="9"/>
    </row>
    <row r="46" spans="1:8" ht="25.5" hidden="1">
      <c r="A46" s="3" t="s">
        <v>76</v>
      </c>
      <c r="B46" s="6" t="s">
        <v>12</v>
      </c>
      <c r="C46" s="6" t="s">
        <v>8</v>
      </c>
      <c r="D46" s="6" t="s">
        <v>105</v>
      </c>
      <c r="E46" s="6" t="s">
        <v>73</v>
      </c>
      <c r="F46" s="9">
        <f t="shared" ref="F46:F71" si="1">SUM(G46:H46)</f>
        <v>0</v>
      </c>
      <c r="G46" s="9"/>
      <c r="H46" s="9"/>
    </row>
    <row r="47" spans="1:8" ht="25.5" hidden="1">
      <c r="A47" s="3" t="s">
        <v>76</v>
      </c>
      <c r="B47" s="6" t="s">
        <v>12</v>
      </c>
      <c r="C47" s="6" t="s">
        <v>8</v>
      </c>
      <c r="D47" s="6" t="s">
        <v>106</v>
      </c>
      <c r="E47" s="6" t="s">
        <v>73</v>
      </c>
      <c r="F47" s="9">
        <f t="shared" si="1"/>
        <v>0</v>
      </c>
      <c r="G47" s="9"/>
      <c r="H47" s="9"/>
    </row>
    <row r="48" spans="1:8" ht="25.5" hidden="1">
      <c r="A48" s="3" t="s">
        <v>76</v>
      </c>
      <c r="B48" s="6" t="s">
        <v>12</v>
      </c>
      <c r="C48" s="6" t="s">
        <v>8</v>
      </c>
      <c r="D48" s="6" t="s">
        <v>107</v>
      </c>
      <c r="E48" s="6" t="s">
        <v>73</v>
      </c>
      <c r="F48" s="9">
        <f t="shared" si="1"/>
        <v>0</v>
      </c>
      <c r="G48" s="9"/>
      <c r="H48" s="9"/>
    </row>
    <row r="49" spans="1:8" ht="25.5" hidden="1">
      <c r="A49" s="3" t="s">
        <v>76</v>
      </c>
      <c r="B49" s="6" t="s">
        <v>12</v>
      </c>
      <c r="C49" s="6" t="s">
        <v>8</v>
      </c>
      <c r="D49" s="6" t="s">
        <v>101</v>
      </c>
      <c r="E49" s="6" t="s">
        <v>73</v>
      </c>
      <c r="F49" s="9">
        <f t="shared" si="1"/>
        <v>0</v>
      </c>
      <c r="G49" s="9"/>
      <c r="H49" s="9"/>
    </row>
    <row r="50" spans="1:8" ht="25.5" hidden="1">
      <c r="A50" s="3" t="s">
        <v>128</v>
      </c>
      <c r="B50" s="6" t="s">
        <v>12</v>
      </c>
      <c r="C50" s="6" t="s">
        <v>18</v>
      </c>
      <c r="D50" s="6" t="s">
        <v>108</v>
      </c>
      <c r="E50" s="6" t="s">
        <v>127</v>
      </c>
      <c r="F50" s="9">
        <f t="shared" si="1"/>
        <v>0</v>
      </c>
      <c r="G50" s="9"/>
      <c r="H50" s="9"/>
    </row>
    <row r="51" spans="1:8" ht="25.5" hidden="1">
      <c r="A51" s="3" t="s">
        <v>115</v>
      </c>
      <c r="B51" s="6" t="s">
        <v>100</v>
      </c>
      <c r="C51" s="6" t="s">
        <v>8</v>
      </c>
      <c r="D51" s="53" t="s">
        <v>230</v>
      </c>
      <c r="E51" s="53" t="s">
        <v>113</v>
      </c>
      <c r="F51" s="9">
        <f>SUM(G51:H51)</f>
        <v>0</v>
      </c>
      <c r="G51" s="9"/>
      <c r="H51" s="9"/>
    </row>
    <row r="52" spans="1:8" ht="25.5" hidden="1">
      <c r="A52" s="3" t="s">
        <v>76</v>
      </c>
      <c r="B52" s="6" t="s">
        <v>100</v>
      </c>
      <c r="C52" s="6" t="s">
        <v>8</v>
      </c>
      <c r="D52" s="6" t="s">
        <v>109</v>
      </c>
      <c r="E52" s="6" t="s">
        <v>73</v>
      </c>
      <c r="F52" s="9">
        <f t="shared" si="1"/>
        <v>0</v>
      </c>
      <c r="G52" s="9"/>
      <c r="H52" s="9"/>
    </row>
    <row r="53" spans="1:8" ht="25.5" hidden="1">
      <c r="A53" s="3" t="s">
        <v>76</v>
      </c>
      <c r="B53" s="6" t="s">
        <v>100</v>
      </c>
      <c r="C53" s="6" t="s">
        <v>8</v>
      </c>
      <c r="D53" s="6" t="s">
        <v>110</v>
      </c>
      <c r="E53" s="6" t="s">
        <v>73</v>
      </c>
      <c r="F53" s="9">
        <f t="shared" si="1"/>
        <v>0</v>
      </c>
      <c r="G53" s="9"/>
      <c r="H53" s="9"/>
    </row>
    <row r="54" spans="1:8" ht="25.5" hidden="1">
      <c r="A54" s="3" t="s">
        <v>76</v>
      </c>
      <c r="B54" s="6" t="s">
        <v>100</v>
      </c>
      <c r="C54" s="6" t="s">
        <v>8</v>
      </c>
      <c r="D54" s="6" t="s">
        <v>111</v>
      </c>
      <c r="E54" s="6" t="s">
        <v>73</v>
      </c>
      <c r="F54" s="9">
        <f t="shared" si="1"/>
        <v>0</v>
      </c>
      <c r="G54" s="9"/>
      <c r="H54" s="9"/>
    </row>
    <row r="55" spans="1:8" ht="25.5" hidden="1">
      <c r="A55" s="50" t="s">
        <v>115</v>
      </c>
      <c r="B55" s="6" t="s">
        <v>100</v>
      </c>
      <c r="C55" s="6" t="s">
        <v>8</v>
      </c>
      <c r="D55" s="53" t="s">
        <v>221</v>
      </c>
      <c r="E55" s="53" t="s">
        <v>113</v>
      </c>
      <c r="F55" s="9">
        <f t="shared" si="1"/>
        <v>0</v>
      </c>
      <c r="G55" s="9"/>
      <c r="H55" s="9"/>
    </row>
    <row r="56" spans="1:8" ht="25.5" hidden="1">
      <c r="A56" s="3" t="s">
        <v>115</v>
      </c>
      <c r="B56" s="6" t="s">
        <v>100</v>
      </c>
      <c r="C56" s="6" t="s">
        <v>13</v>
      </c>
      <c r="D56" s="6" t="s">
        <v>112</v>
      </c>
      <c r="E56" s="6" t="s">
        <v>113</v>
      </c>
      <c r="F56" s="9">
        <f t="shared" si="1"/>
        <v>0</v>
      </c>
      <c r="G56" s="9"/>
      <c r="H56" s="9"/>
    </row>
    <row r="57" spans="1:8" ht="25.5" hidden="1">
      <c r="A57" s="3" t="s">
        <v>115</v>
      </c>
      <c r="B57" s="6" t="s">
        <v>100</v>
      </c>
      <c r="C57" s="6" t="s">
        <v>18</v>
      </c>
      <c r="D57" s="6" t="s">
        <v>114</v>
      </c>
      <c r="E57" s="6" t="s">
        <v>113</v>
      </c>
      <c r="F57" s="9">
        <f t="shared" si="1"/>
        <v>0</v>
      </c>
      <c r="G57" s="9"/>
      <c r="H57" s="9"/>
    </row>
    <row r="58" spans="1:8" ht="38.25" hidden="1">
      <c r="A58" s="3" t="s">
        <v>233</v>
      </c>
      <c r="B58" s="6" t="s">
        <v>116</v>
      </c>
      <c r="C58" s="6" t="s">
        <v>8</v>
      </c>
      <c r="D58" s="6" t="s">
        <v>231</v>
      </c>
      <c r="E58" s="6" t="s">
        <v>232</v>
      </c>
      <c r="F58" s="9">
        <f t="shared" si="1"/>
        <v>0</v>
      </c>
      <c r="G58" s="9"/>
      <c r="H58" s="9"/>
    </row>
    <row r="59" spans="1:8" ht="25.5" hidden="1">
      <c r="A59" s="3" t="s">
        <v>76</v>
      </c>
      <c r="B59" s="6" t="s">
        <v>116</v>
      </c>
      <c r="C59" s="6" t="s">
        <v>13</v>
      </c>
      <c r="D59" s="53" t="s">
        <v>234</v>
      </c>
      <c r="E59" s="6" t="s">
        <v>73</v>
      </c>
      <c r="F59" s="9">
        <f t="shared" si="1"/>
        <v>0</v>
      </c>
      <c r="G59" s="9"/>
      <c r="H59" s="9"/>
    </row>
    <row r="60" spans="1:8" ht="38.25" hidden="1">
      <c r="A60" s="3" t="s">
        <v>119</v>
      </c>
      <c r="B60" s="6" t="s">
        <v>116</v>
      </c>
      <c r="C60" s="6" t="s">
        <v>15</v>
      </c>
      <c r="D60" s="6" t="s">
        <v>229</v>
      </c>
      <c r="E60" s="6" t="s">
        <v>120</v>
      </c>
      <c r="F60" s="9">
        <f t="shared" si="1"/>
        <v>0</v>
      </c>
      <c r="G60" s="9"/>
      <c r="H60" s="9"/>
    </row>
    <row r="61" spans="1:8" ht="38.25" hidden="1">
      <c r="A61" s="3" t="s">
        <v>237</v>
      </c>
      <c r="B61" s="6" t="s">
        <v>116</v>
      </c>
      <c r="C61" s="6" t="s">
        <v>15</v>
      </c>
      <c r="D61" s="6" t="s">
        <v>229</v>
      </c>
      <c r="E61" s="6" t="s">
        <v>121</v>
      </c>
      <c r="F61" s="9">
        <f t="shared" si="1"/>
        <v>0</v>
      </c>
      <c r="G61" s="9"/>
      <c r="H61" s="9"/>
    </row>
    <row r="62" spans="1:8" ht="38.25" hidden="1">
      <c r="A62" s="3" t="s">
        <v>236</v>
      </c>
      <c r="B62" s="6" t="s">
        <v>116</v>
      </c>
      <c r="C62" s="6" t="s">
        <v>15</v>
      </c>
      <c r="D62" s="6" t="s">
        <v>229</v>
      </c>
      <c r="E62" s="6" t="s">
        <v>235</v>
      </c>
      <c r="F62" s="9">
        <f t="shared" si="1"/>
        <v>0</v>
      </c>
      <c r="G62" s="9"/>
      <c r="H62" s="9"/>
    </row>
    <row r="63" spans="1:8" ht="51" hidden="1">
      <c r="A63" s="3" t="s">
        <v>239</v>
      </c>
      <c r="B63" s="6" t="s">
        <v>116</v>
      </c>
      <c r="C63" s="6" t="s">
        <v>15</v>
      </c>
      <c r="D63" s="6" t="s">
        <v>86</v>
      </c>
      <c r="E63" s="6" t="s">
        <v>238</v>
      </c>
      <c r="F63" s="9">
        <f t="shared" si="1"/>
        <v>0</v>
      </c>
      <c r="G63" s="9"/>
      <c r="H63" s="9"/>
    </row>
    <row r="64" spans="1:8" ht="38.25" hidden="1">
      <c r="A64" s="3" t="s">
        <v>241</v>
      </c>
      <c r="B64" s="6" t="s">
        <v>116</v>
      </c>
      <c r="C64" s="6" t="s">
        <v>15</v>
      </c>
      <c r="D64" s="6" t="s">
        <v>86</v>
      </c>
      <c r="E64" s="6" t="s">
        <v>240</v>
      </c>
      <c r="F64" s="9">
        <f t="shared" si="1"/>
        <v>0</v>
      </c>
      <c r="G64" s="9"/>
      <c r="H64" s="9"/>
    </row>
    <row r="65" spans="1:8" hidden="1">
      <c r="A65" s="3" t="s">
        <v>122</v>
      </c>
      <c r="B65" s="6" t="s">
        <v>116</v>
      </c>
      <c r="C65" s="6" t="s">
        <v>15</v>
      </c>
      <c r="D65" s="6" t="s">
        <v>221</v>
      </c>
      <c r="E65" s="6" t="s">
        <v>123</v>
      </c>
      <c r="F65" s="9">
        <f>SUM(G65:H65)</f>
        <v>0</v>
      </c>
      <c r="G65" s="9"/>
      <c r="H65" s="9"/>
    </row>
    <row r="66" spans="1:8" hidden="1">
      <c r="A66" s="3" t="s">
        <v>244</v>
      </c>
      <c r="B66" s="6" t="s">
        <v>116</v>
      </c>
      <c r="C66" s="6" t="s">
        <v>15</v>
      </c>
      <c r="D66" s="6" t="s">
        <v>245</v>
      </c>
      <c r="E66" s="6" t="s">
        <v>38</v>
      </c>
      <c r="F66" s="9">
        <f>SUM(G66:H66)</f>
        <v>0</v>
      </c>
      <c r="G66" s="9"/>
      <c r="H66" s="9"/>
    </row>
    <row r="67" spans="1:8" hidden="1">
      <c r="A67" s="3" t="s">
        <v>243</v>
      </c>
      <c r="B67" s="6" t="s">
        <v>116</v>
      </c>
      <c r="C67" s="6" t="s">
        <v>18</v>
      </c>
      <c r="D67" s="6" t="s">
        <v>188</v>
      </c>
      <c r="E67" s="6" t="s">
        <v>242</v>
      </c>
      <c r="F67" s="9">
        <f t="shared" si="1"/>
        <v>0</v>
      </c>
      <c r="G67" s="9"/>
      <c r="H67" s="9"/>
    </row>
    <row r="68" spans="1:8" hidden="1">
      <c r="A68" s="3" t="s">
        <v>244</v>
      </c>
      <c r="B68" s="6" t="s">
        <v>116</v>
      </c>
      <c r="C68" s="6" t="s">
        <v>9</v>
      </c>
      <c r="D68" s="6" t="s">
        <v>118</v>
      </c>
      <c r="E68" s="6" t="s">
        <v>38</v>
      </c>
      <c r="F68" s="9">
        <f t="shared" si="1"/>
        <v>0</v>
      </c>
      <c r="G68" s="9"/>
      <c r="H68" s="9"/>
    </row>
    <row r="69" spans="1:8" hidden="1">
      <c r="A69" s="3" t="s">
        <v>244</v>
      </c>
      <c r="B69" s="6" t="s">
        <v>116</v>
      </c>
      <c r="C69" s="6" t="s">
        <v>9</v>
      </c>
      <c r="D69" s="6" t="s">
        <v>117</v>
      </c>
      <c r="E69" s="6" t="s">
        <v>38</v>
      </c>
      <c r="F69" s="9">
        <f t="shared" si="1"/>
        <v>0</v>
      </c>
      <c r="G69" s="9"/>
      <c r="H69" s="9"/>
    </row>
    <row r="70" spans="1:8" hidden="1">
      <c r="A70" s="3" t="s">
        <v>62</v>
      </c>
      <c r="B70" s="6" t="s">
        <v>63</v>
      </c>
      <c r="C70" s="6" t="s">
        <v>8</v>
      </c>
      <c r="D70" s="6" t="s">
        <v>124</v>
      </c>
      <c r="E70" s="6" t="s">
        <v>61</v>
      </c>
      <c r="F70" s="9">
        <f t="shared" si="1"/>
        <v>0</v>
      </c>
      <c r="G70" s="9"/>
      <c r="H70" s="9"/>
    </row>
    <row r="71" spans="1:8">
      <c r="A71" s="3" t="s">
        <v>21</v>
      </c>
      <c r="B71" s="6" t="s">
        <v>125</v>
      </c>
      <c r="C71" s="6" t="s">
        <v>125</v>
      </c>
      <c r="D71" s="6" t="s">
        <v>125</v>
      </c>
      <c r="E71" s="6" t="s">
        <v>125</v>
      </c>
      <c r="F71" s="9">
        <f t="shared" si="1"/>
        <v>0</v>
      </c>
      <c r="G71" s="9">
        <f>SUM(G12:G70)</f>
        <v>0</v>
      </c>
      <c r="H71" s="9">
        <f>SUM(H12:H70)</f>
        <v>0</v>
      </c>
    </row>
    <row r="1144" spans="1:1" ht="15.75">
      <c r="A1144" s="2"/>
    </row>
    <row r="1145" spans="1:1" ht="15.75">
      <c r="A1145" s="2"/>
    </row>
  </sheetData>
  <mergeCells count="8">
    <mergeCell ref="F8:H8"/>
    <mergeCell ref="F9:F10"/>
    <mergeCell ref="E8:E10"/>
    <mergeCell ref="A8:A10"/>
    <mergeCell ref="B8:B10"/>
    <mergeCell ref="C8:C10"/>
    <mergeCell ref="D8:D10"/>
    <mergeCell ref="G9:H9"/>
  </mergeCells>
  <phoneticPr fontId="9" type="noConversion"/>
  <printOptions horizontalCentered="1"/>
  <pageMargins left="0.78740157480314965" right="0.39370078740157483" top="0.39370078740157483" bottom="0.39370078740157483" header="0.27559055118110237" footer="0.27559055118110237"/>
  <pageSetup paperSize="9" scale="81" fitToHeight="4" orientation="portrait" r:id="rId1"/>
  <headerFooter alignWithMargins="0"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39"/>
  <sheetViews>
    <sheetView workbookViewId="0">
      <pane xSplit="5" ySplit="45" topLeftCell="F46" activePane="bottomRight" state="frozen"/>
      <selection activeCell="F66" sqref="F66"/>
      <selection pane="topRight" activeCell="F66" sqref="F66"/>
      <selection pane="bottomLeft" activeCell="F66" sqref="F66"/>
      <selection pane="bottomRight" activeCell="B72" sqref="B72"/>
    </sheetView>
  </sheetViews>
  <sheetFormatPr defaultRowHeight="12.75"/>
  <cols>
    <col min="1" max="1" width="51.7109375" customWidth="1"/>
    <col min="2" max="3" width="5.85546875" customWidth="1"/>
    <col min="4" max="4" width="11.42578125" customWidth="1"/>
    <col min="5" max="5" width="5.85546875" customWidth="1"/>
    <col min="6" max="6" width="11.42578125" customWidth="1"/>
    <col min="7" max="8" width="10.7109375" customWidth="1"/>
    <col min="9" max="16384" width="9.140625" style="22"/>
  </cols>
  <sheetData>
    <row r="1" spans="1:8">
      <c r="A1" s="22"/>
      <c r="B1" s="22"/>
      <c r="C1" s="22"/>
      <c r="D1" s="22"/>
      <c r="E1" s="22"/>
      <c r="F1" s="22"/>
      <c r="G1" s="22"/>
      <c r="H1" s="25" t="s">
        <v>196</v>
      </c>
    </row>
    <row r="2" spans="1:8" s="26" customFormat="1">
      <c r="A2" s="22"/>
      <c r="B2" s="22"/>
      <c r="C2" s="22"/>
      <c r="D2" s="22"/>
      <c r="E2" s="22"/>
      <c r="F2" s="22"/>
      <c r="G2" s="22"/>
      <c r="H2" s="25" t="s">
        <v>252</v>
      </c>
    </row>
    <row r="3" spans="1:8" s="26" customFormat="1">
      <c r="A3" s="22"/>
      <c r="B3" s="22"/>
      <c r="C3" s="22"/>
      <c r="D3" s="22"/>
      <c r="E3" s="22"/>
      <c r="F3" s="22"/>
      <c r="G3" s="22"/>
      <c r="H3" s="25"/>
    </row>
    <row r="4" spans="1:8" s="8" customFormat="1">
      <c r="A4" s="22"/>
      <c r="B4" s="22"/>
      <c r="C4" s="51" t="s">
        <v>253</v>
      </c>
      <c r="D4" s="22"/>
      <c r="F4" s="22"/>
      <c r="G4" s="22"/>
      <c r="H4" s="22"/>
    </row>
    <row r="5" spans="1:8" s="8" customFormat="1" ht="27" customHeight="1">
      <c r="A5" s="106"/>
      <c r="B5" s="106"/>
      <c r="C5" s="106"/>
      <c r="D5" s="106"/>
      <c r="E5" s="106"/>
      <c r="F5" s="106"/>
      <c r="G5" s="106"/>
      <c r="H5" s="106"/>
    </row>
    <row r="6" spans="1:8" ht="13.5">
      <c r="A6" s="1"/>
      <c r="B6" s="22"/>
      <c r="D6" s="22"/>
      <c r="F6" s="22"/>
      <c r="G6" s="22"/>
      <c r="H6" s="22"/>
    </row>
    <row r="7" spans="1:8">
      <c r="A7" s="22"/>
      <c r="B7" s="22"/>
      <c r="C7" s="22"/>
      <c r="D7" s="22"/>
      <c r="E7" s="22"/>
      <c r="F7" s="22"/>
      <c r="G7" s="22"/>
      <c r="H7" s="28" t="s">
        <v>19</v>
      </c>
    </row>
    <row r="8" spans="1:8" s="32" customFormat="1">
      <c r="A8" s="100" t="s">
        <v>20</v>
      </c>
      <c r="B8" s="98" t="s">
        <v>0</v>
      </c>
      <c r="C8" s="98" t="s">
        <v>1</v>
      </c>
      <c r="D8" s="98" t="s">
        <v>2</v>
      </c>
      <c r="E8" s="98" t="s">
        <v>3</v>
      </c>
      <c r="F8" s="93" t="s">
        <v>33</v>
      </c>
      <c r="G8" s="94"/>
      <c r="H8" s="95"/>
    </row>
    <row r="9" spans="1:8" s="32" customFormat="1" ht="12.75" customHeight="1">
      <c r="A9" s="101"/>
      <c r="B9" s="99"/>
      <c r="C9" s="99"/>
      <c r="D9" s="99"/>
      <c r="E9" s="99"/>
      <c r="F9" s="96" t="s">
        <v>23</v>
      </c>
      <c r="G9" s="102" t="s">
        <v>212</v>
      </c>
      <c r="H9" s="103"/>
    </row>
    <row r="10" spans="1:8" ht="59.25">
      <c r="A10" s="101"/>
      <c r="B10" s="99"/>
      <c r="C10" s="99"/>
      <c r="D10" s="99"/>
      <c r="E10" s="99"/>
      <c r="F10" s="97"/>
      <c r="G10" s="49" t="s">
        <v>192</v>
      </c>
      <c r="H10" s="24" t="s">
        <v>32</v>
      </c>
    </row>
    <row r="11" spans="1:8" s="31" customFormat="1">
      <c r="A11" s="4">
        <v>1</v>
      </c>
      <c r="B11" s="23" t="s">
        <v>4</v>
      </c>
      <c r="C11" s="23" t="s">
        <v>5</v>
      </c>
      <c r="D11" s="23" t="s">
        <v>6</v>
      </c>
      <c r="E11" s="23" t="s">
        <v>7</v>
      </c>
      <c r="F11" s="5">
        <v>6</v>
      </c>
      <c r="G11" s="5">
        <v>7</v>
      </c>
      <c r="H11" s="5">
        <v>8</v>
      </c>
    </row>
    <row r="12" spans="1:8" ht="25.5" hidden="1">
      <c r="A12" s="3" t="s">
        <v>42</v>
      </c>
      <c r="B12" s="6" t="s">
        <v>8</v>
      </c>
      <c r="C12" s="6" t="s">
        <v>13</v>
      </c>
      <c r="D12" s="6" t="s">
        <v>41</v>
      </c>
      <c r="E12" s="6" t="s">
        <v>43</v>
      </c>
      <c r="F12" s="9">
        <f t="shared" ref="F12:F46" si="0">SUM(G12:H12)</f>
        <v>0</v>
      </c>
      <c r="G12" s="9"/>
      <c r="H12" s="9"/>
    </row>
    <row r="13" spans="1:8" hidden="1">
      <c r="A13" s="3" t="s">
        <v>44</v>
      </c>
      <c r="B13" s="6" t="s">
        <v>8</v>
      </c>
      <c r="C13" s="6" t="s">
        <v>18</v>
      </c>
      <c r="D13" s="6" t="s">
        <v>41</v>
      </c>
      <c r="E13" s="6" t="s">
        <v>45</v>
      </c>
      <c r="F13" s="9">
        <f t="shared" si="0"/>
        <v>0</v>
      </c>
      <c r="G13" s="9"/>
      <c r="H13" s="9"/>
    </row>
    <row r="14" spans="1:8" hidden="1">
      <c r="A14" s="3" t="s">
        <v>31</v>
      </c>
      <c r="B14" s="6" t="s">
        <v>8</v>
      </c>
      <c r="C14" s="6" t="s">
        <v>18</v>
      </c>
      <c r="D14" s="6" t="s">
        <v>41</v>
      </c>
      <c r="E14" s="6" t="s">
        <v>46</v>
      </c>
      <c r="F14" s="9">
        <f t="shared" si="0"/>
        <v>0</v>
      </c>
      <c r="G14" s="9"/>
      <c r="H14" s="9"/>
    </row>
    <row r="15" spans="1:8" ht="38.25" hidden="1">
      <c r="A15" s="3" t="s">
        <v>50</v>
      </c>
      <c r="B15" s="6" t="s">
        <v>8</v>
      </c>
      <c r="C15" s="6" t="s">
        <v>10</v>
      </c>
      <c r="D15" s="6" t="s">
        <v>47</v>
      </c>
      <c r="E15" s="6" t="s">
        <v>48</v>
      </c>
      <c r="F15" s="9">
        <f t="shared" si="0"/>
        <v>0</v>
      </c>
      <c r="G15" s="9"/>
      <c r="H15" s="9"/>
    </row>
    <row r="16" spans="1:8" ht="25.5" hidden="1">
      <c r="A16" s="3" t="s">
        <v>49</v>
      </c>
      <c r="B16" s="6" t="s">
        <v>8</v>
      </c>
      <c r="C16" s="6" t="s">
        <v>10</v>
      </c>
      <c r="D16" s="6" t="s">
        <v>47</v>
      </c>
      <c r="E16" s="6" t="s">
        <v>51</v>
      </c>
      <c r="F16" s="9">
        <f t="shared" si="0"/>
        <v>0</v>
      </c>
      <c r="G16" s="9"/>
      <c r="H16" s="9"/>
    </row>
    <row r="17" spans="1:8" hidden="1">
      <c r="A17" s="3" t="s">
        <v>30</v>
      </c>
      <c r="B17" s="6" t="s">
        <v>8</v>
      </c>
      <c r="C17" s="6" t="s">
        <v>14</v>
      </c>
      <c r="D17" s="6" t="s">
        <v>52</v>
      </c>
      <c r="E17" s="6" t="s">
        <v>53</v>
      </c>
      <c r="F17" s="9">
        <f t="shared" si="0"/>
        <v>0</v>
      </c>
      <c r="G17" s="9"/>
      <c r="H17" s="9"/>
    </row>
    <row r="18" spans="1:8" hidden="1">
      <c r="A18" s="3" t="s">
        <v>57</v>
      </c>
      <c r="B18" s="6" t="s">
        <v>8</v>
      </c>
      <c r="C18" s="6" t="s">
        <v>54</v>
      </c>
      <c r="D18" s="6" t="s">
        <v>55</v>
      </c>
      <c r="E18" s="6" t="s">
        <v>56</v>
      </c>
      <c r="F18" s="9">
        <f t="shared" si="0"/>
        <v>0</v>
      </c>
      <c r="G18" s="9"/>
      <c r="H18" s="9"/>
    </row>
    <row r="19" spans="1:8" ht="25.5" hidden="1">
      <c r="A19" s="3" t="s">
        <v>76</v>
      </c>
      <c r="B19" s="6" t="s">
        <v>8</v>
      </c>
      <c r="C19" s="6" t="s">
        <v>17</v>
      </c>
      <c r="D19" s="6" t="s">
        <v>41</v>
      </c>
      <c r="E19" s="6" t="s">
        <v>73</v>
      </c>
      <c r="F19" s="9">
        <f t="shared" si="0"/>
        <v>0</v>
      </c>
      <c r="G19" s="9"/>
      <c r="H19" s="9"/>
    </row>
    <row r="20" spans="1:8" ht="25.5" hidden="1">
      <c r="A20" s="3" t="s">
        <v>75</v>
      </c>
      <c r="B20" s="6" t="s">
        <v>8</v>
      </c>
      <c r="C20" s="6" t="s">
        <v>17</v>
      </c>
      <c r="D20" s="6" t="s">
        <v>77</v>
      </c>
      <c r="E20" s="6" t="s">
        <v>74</v>
      </c>
      <c r="F20" s="9">
        <f t="shared" si="0"/>
        <v>0</v>
      </c>
      <c r="G20" s="9"/>
      <c r="H20" s="9"/>
    </row>
    <row r="21" spans="1:8" hidden="1">
      <c r="A21" s="3" t="s">
        <v>78</v>
      </c>
      <c r="B21" s="6" t="s">
        <v>8</v>
      </c>
      <c r="C21" s="6" t="s">
        <v>17</v>
      </c>
      <c r="D21" s="6" t="s">
        <v>77</v>
      </c>
      <c r="E21" s="6" t="s">
        <v>79</v>
      </c>
      <c r="F21" s="9">
        <f t="shared" si="0"/>
        <v>0</v>
      </c>
      <c r="G21" s="9"/>
      <c r="H21" s="9"/>
    </row>
    <row r="22" spans="1:8" ht="25.5" hidden="1">
      <c r="A22" s="3" t="s">
        <v>58</v>
      </c>
      <c r="B22" s="6" t="s">
        <v>15</v>
      </c>
      <c r="C22" s="6" t="s">
        <v>13</v>
      </c>
      <c r="D22" s="53" t="s">
        <v>226</v>
      </c>
      <c r="E22" s="6" t="s">
        <v>59</v>
      </c>
      <c r="F22" s="9">
        <f t="shared" si="0"/>
        <v>0</v>
      </c>
      <c r="G22" s="9"/>
      <c r="H22" s="9"/>
    </row>
    <row r="23" spans="1:8" ht="38.25" hidden="1">
      <c r="A23" s="3" t="s">
        <v>189</v>
      </c>
      <c r="B23" s="6" t="s">
        <v>15</v>
      </c>
      <c r="C23" s="6" t="s">
        <v>100</v>
      </c>
      <c r="D23" s="6" t="s">
        <v>190</v>
      </c>
      <c r="E23" s="6" t="s">
        <v>191</v>
      </c>
      <c r="F23" s="9">
        <f>SUM(G23:H23)</f>
        <v>0</v>
      </c>
      <c r="G23" s="9"/>
      <c r="H23" s="9"/>
    </row>
    <row r="24" spans="1:8" hidden="1">
      <c r="A24" s="50" t="s">
        <v>227</v>
      </c>
      <c r="B24" s="6" t="s">
        <v>18</v>
      </c>
      <c r="C24" s="6" t="s">
        <v>13</v>
      </c>
      <c r="D24" s="6" t="s">
        <v>60</v>
      </c>
      <c r="E24" s="53" t="s">
        <v>228</v>
      </c>
      <c r="F24" s="9">
        <f t="shared" si="0"/>
        <v>0</v>
      </c>
      <c r="G24" s="9"/>
      <c r="H24" s="9"/>
    </row>
    <row r="25" spans="1:8" hidden="1">
      <c r="A25" s="50" t="s">
        <v>219</v>
      </c>
      <c r="B25" s="53" t="s">
        <v>18</v>
      </c>
      <c r="C25" s="53" t="s">
        <v>12</v>
      </c>
      <c r="D25" s="53" t="s">
        <v>217</v>
      </c>
      <c r="E25" s="53" t="s">
        <v>218</v>
      </c>
      <c r="F25" s="9">
        <f t="shared" si="0"/>
        <v>0</v>
      </c>
      <c r="G25" s="9"/>
      <c r="H25" s="9"/>
    </row>
    <row r="26" spans="1:8" hidden="1">
      <c r="A26" s="3" t="s">
        <v>65</v>
      </c>
      <c r="B26" s="6" t="s">
        <v>18</v>
      </c>
      <c r="C26" s="6" t="s">
        <v>63</v>
      </c>
      <c r="D26" s="6" t="s">
        <v>64</v>
      </c>
      <c r="E26" s="6" t="s">
        <v>66</v>
      </c>
      <c r="F26" s="9">
        <f t="shared" si="0"/>
        <v>0</v>
      </c>
      <c r="G26" s="9"/>
      <c r="H26" s="9"/>
    </row>
    <row r="27" spans="1:8" hidden="1">
      <c r="A27" s="3" t="s">
        <v>67</v>
      </c>
      <c r="B27" s="6" t="s">
        <v>18</v>
      </c>
      <c r="C27" s="6" t="s">
        <v>63</v>
      </c>
      <c r="D27" s="6" t="s">
        <v>64</v>
      </c>
      <c r="E27" s="6" t="s">
        <v>68</v>
      </c>
      <c r="F27" s="9">
        <f t="shared" si="0"/>
        <v>0</v>
      </c>
      <c r="G27" s="9"/>
      <c r="H27" s="9"/>
    </row>
    <row r="28" spans="1:8" ht="25.5" hidden="1">
      <c r="A28" s="3" t="s">
        <v>70</v>
      </c>
      <c r="B28" s="6" t="s">
        <v>18</v>
      </c>
      <c r="C28" s="6" t="s">
        <v>63</v>
      </c>
      <c r="D28" s="6" t="s">
        <v>69</v>
      </c>
      <c r="E28" s="6" t="s">
        <v>71</v>
      </c>
      <c r="F28" s="9">
        <f t="shared" si="0"/>
        <v>0</v>
      </c>
      <c r="G28" s="9"/>
      <c r="H28" s="9"/>
    </row>
    <row r="29" spans="1:8" hidden="1">
      <c r="A29" s="3" t="s">
        <v>62</v>
      </c>
      <c r="B29" s="6" t="s">
        <v>11</v>
      </c>
      <c r="C29" s="6" t="s">
        <v>8</v>
      </c>
      <c r="D29" s="6" t="s">
        <v>72</v>
      </c>
      <c r="E29" s="6" t="s">
        <v>61</v>
      </c>
      <c r="F29" s="9">
        <f t="shared" si="0"/>
        <v>0</v>
      </c>
      <c r="G29" s="9"/>
      <c r="H29" s="9"/>
    </row>
    <row r="30" spans="1:8" ht="38.25" hidden="1">
      <c r="A30" s="3" t="s">
        <v>81</v>
      </c>
      <c r="B30" s="6" t="s">
        <v>11</v>
      </c>
      <c r="C30" s="6" t="s">
        <v>8</v>
      </c>
      <c r="D30" s="6" t="s">
        <v>72</v>
      </c>
      <c r="E30" s="6" t="s">
        <v>82</v>
      </c>
      <c r="F30" s="9">
        <f t="shared" si="0"/>
        <v>0</v>
      </c>
      <c r="G30" s="9"/>
      <c r="H30" s="9"/>
    </row>
    <row r="31" spans="1:8" hidden="1">
      <c r="A31" s="3" t="s">
        <v>62</v>
      </c>
      <c r="B31" s="6" t="s">
        <v>11</v>
      </c>
      <c r="C31" s="6" t="s">
        <v>13</v>
      </c>
      <c r="D31" s="6" t="s">
        <v>80</v>
      </c>
      <c r="E31" s="6" t="s">
        <v>61</v>
      </c>
      <c r="F31" s="9">
        <f t="shared" si="0"/>
        <v>0</v>
      </c>
      <c r="G31" s="9"/>
      <c r="H31" s="9"/>
    </row>
    <row r="32" spans="1:8" ht="25.5" hidden="1">
      <c r="A32" s="3" t="s">
        <v>83</v>
      </c>
      <c r="B32" s="6" t="s">
        <v>11</v>
      </c>
      <c r="C32" s="6" t="s">
        <v>13</v>
      </c>
      <c r="D32" s="6" t="s">
        <v>80</v>
      </c>
      <c r="E32" s="6" t="s">
        <v>84</v>
      </c>
      <c r="F32" s="9">
        <f t="shared" si="0"/>
        <v>0</v>
      </c>
      <c r="G32" s="9"/>
      <c r="H32" s="9"/>
    </row>
    <row r="33" spans="1:8" ht="25.5" hidden="1">
      <c r="A33" s="3" t="s">
        <v>85</v>
      </c>
      <c r="B33" s="6" t="s">
        <v>11</v>
      </c>
      <c r="C33" s="6" t="s">
        <v>13</v>
      </c>
      <c r="D33" s="6" t="s">
        <v>80</v>
      </c>
      <c r="E33" s="6" t="s">
        <v>16</v>
      </c>
      <c r="F33" s="9">
        <f t="shared" si="0"/>
        <v>0</v>
      </c>
      <c r="G33" s="9"/>
      <c r="H33" s="9"/>
    </row>
    <row r="34" spans="1:8" ht="25.5" hidden="1">
      <c r="A34" s="3" t="s">
        <v>83</v>
      </c>
      <c r="B34" s="6" t="s">
        <v>11</v>
      </c>
      <c r="C34" s="6" t="s">
        <v>13</v>
      </c>
      <c r="D34" s="53" t="s">
        <v>221</v>
      </c>
      <c r="E34" s="6" t="s">
        <v>84</v>
      </c>
      <c r="F34" s="9">
        <f>SUM(G34:H34)</f>
        <v>0</v>
      </c>
      <c r="G34" s="9"/>
      <c r="H34" s="9"/>
    </row>
    <row r="35" spans="1:8" hidden="1">
      <c r="A35" s="3" t="s">
        <v>62</v>
      </c>
      <c r="B35" s="6" t="s">
        <v>11</v>
      </c>
      <c r="C35" s="6" t="s">
        <v>18</v>
      </c>
      <c r="D35" s="53" t="s">
        <v>229</v>
      </c>
      <c r="E35" s="6" t="s">
        <v>61</v>
      </c>
      <c r="F35" s="9">
        <f t="shared" si="0"/>
        <v>0</v>
      </c>
      <c r="G35" s="9"/>
      <c r="H35" s="9"/>
    </row>
    <row r="36" spans="1:8" ht="25.5" hidden="1">
      <c r="A36" s="3" t="s">
        <v>76</v>
      </c>
      <c r="B36" s="46" t="s">
        <v>10</v>
      </c>
      <c r="C36" s="7" t="s">
        <v>8</v>
      </c>
      <c r="D36" s="7" t="s">
        <v>87</v>
      </c>
      <c r="E36" s="7" t="s">
        <v>73</v>
      </c>
      <c r="F36" s="9">
        <f t="shared" si="0"/>
        <v>0</v>
      </c>
      <c r="G36" s="9"/>
      <c r="H36" s="9"/>
    </row>
    <row r="37" spans="1:8" ht="25.5" hidden="1">
      <c r="A37" s="3" t="s">
        <v>76</v>
      </c>
      <c r="B37" s="6" t="s">
        <v>10</v>
      </c>
      <c r="C37" s="6" t="s">
        <v>13</v>
      </c>
      <c r="D37" s="6" t="s">
        <v>88</v>
      </c>
      <c r="E37" s="6" t="s">
        <v>73</v>
      </c>
      <c r="F37" s="9">
        <f t="shared" si="0"/>
        <v>0</v>
      </c>
      <c r="G37" s="9"/>
      <c r="H37" s="9"/>
    </row>
    <row r="38" spans="1:8" ht="25.5" hidden="1">
      <c r="A38" s="3" t="s">
        <v>76</v>
      </c>
      <c r="B38" s="6" t="s">
        <v>10</v>
      </c>
      <c r="C38" s="6" t="s">
        <v>13</v>
      </c>
      <c r="D38" s="6" t="s">
        <v>89</v>
      </c>
      <c r="E38" s="6" t="s">
        <v>73</v>
      </c>
      <c r="F38" s="9">
        <f t="shared" si="0"/>
        <v>0</v>
      </c>
      <c r="G38" s="9"/>
      <c r="H38" s="9"/>
    </row>
    <row r="39" spans="1:8" ht="25.5" hidden="1">
      <c r="A39" s="3" t="s">
        <v>76</v>
      </c>
      <c r="B39" s="6" t="s">
        <v>10</v>
      </c>
      <c r="C39" s="6" t="s">
        <v>13</v>
      </c>
      <c r="D39" s="6" t="s">
        <v>90</v>
      </c>
      <c r="E39" s="6" t="s">
        <v>73</v>
      </c>
      <c r="F39" s="9">
        <f t="shared" si="0"/>
        <v>0</v>
      </c>
      <c r="G39" s="9"/>
      <c r="H39" s="9"/>
    </row>
    <row r="40" spans="1:8" ht="25.5" hidden="1">
      <c r="A40" s="3" t="s">
        <v>76</v>
      </c>
      <c r="B40" s="6" t="s">
        <v>10</v>
      </c>
      <c r="C40" s="6" t="s">
        <v>13</v>
      </c>
      <c r="D40" s="6" t="s">
        <v>91</v>
      </c>
      <c r="E40" s="6" t="s">
        <v>73</v>
      </c>
      <c r="F40" s="9">
        <f t="shared" si="0"/>
        <v>0</v>
      </c>
      <c r="G40" s="9"/>
      <c r="H40" s="9"/>
    </row>
    <row r="41" spans="1:8" hidden="1">
      <c r="A41" s="3" t="s">
        <v>93</v>
      </c>
      <c r="B41" s="6" t="s">
        <v>10</v>
      </c>
      <c r="C41" s="6" t="s">
        <v>11</v>
      </c>
      <c r="D41" s="6" t="s">
        <v>92</v>
      </c>
      <c r="E41" s="6" t="s">
        <v>126</v>
      </c>
      <c r="F41" s="9">
        <f t="shared" si="0"/>
        <v>0</v>
      </c>
      <c r="G41" s="9"/>
      <c r="H41" s="9"/>
    </row>
    <row r="42" spans="1:8" hidden="1">
      <c r="A42" s="3" t="s">
        <v>98</v>
      </c>
      <c r="B42" s="6" t="s">
        <v>10</v>
      </c>
      <c r="C42" s="6" t="s">
        <v>10</v>
      </c>
      <c r="D42" s="6" t="s">
        <v>97</v>
      </c>
      <c r="E42" s="6" t="s">
        <v>99</v>
      </c>
      <c r="F42" s="9">
        <f t="shared" si="0"/>
        <v>0</v>
      </c>
      <c r="G42" s="9"/>
      <c r="H42" s="9"/>
    </row>
    <row r="43" spans="1:8" hidden="1">
      <c r="A43" s="3" t="s">
        <v>95</v>
      </c>
      <c r="B43" s="6" t="s">
        <v>10</v>
      </c>
      <c r="C43" s="6" t="s">
        <v>10</v>
      </c>
      <c r="D43" s="6" t="s">
        <v>94</v>
      </c>
      <c r="E43" s="6" t="s">
        <v>96</v>
      </c>
      <c r="F43" s="9">
        <f t="shared" si="0"/>
        <v>0</v>
      </c>
      <c r="G43" s="9"/>
      <c r="H43" s="9"/>
    </row>
    <row r="44" spans="1:8" ht="25.5" hidden="1">
      <c r="A44" s="3" t="s">
        <v>104</v>
      </c>
      <c r="B44" s="6" t="s">
        <v>10</v>
      </c>
      <c r="C44" s="6" t="s">
        <v>100</v>
      </c>
      <c r="D44" s="6" t="s">
        <v>102</v>
      </c>
      <c r="E44" s="6" t="s">
        <v>103</v>
      </c>
      <c r="F44" s="9">
        <f t="shared" si="0"/>
        <v>0</v>
      </c>
      <c r="G44" s="9"/>
      <c r="H44" s="9"/>
    </row>
    <row r="45" spans="1:8" ht="25.5" hidden="1">
      <c r="A45" s="3" t="s">
        <v>76</v>
      </c>
      <c r="B45" s="6" t="s">
        <v>10</v>
      </c>
      <c r="C45" s="6" t="s">
        <v>100</v>
      </c>
      <c r="D45" s="6" t="s">
        <v>101</v>
      </c>
      <c r="E45" s="6" t="s">
        <v>73</v>
      </c>
      <c r="F45" s="9">
        <f t="shared" si="0"/>
        <v>0</v>
      </c>
      <c r="G45" s="9"/>
      <c r="H45" s="9"/>
    </row>
    <row r="46" spans="1:8" ht="25.5">
      <c r="A46" s="3" t="s">
        <v>76</v>
      </c>
      <c r="B46" s="6" t="s">
        <v>12</v>
      </c>
      <c r="C46" s="6" t="s">
        <v>8</v>
      </c>
      <c r="D46" s="6" t="s">
        <v>105</v>
      </c>
      <c r="E46" s="6" t="s">
        <v>73</v>
      </c>
      <c r="F46" s="9">
        <f t="shared" si="0"/>
        <v>0</v>
      </c>
      <c r="G46" s="52"/>
      <c r="H46" s="9"/>
    </row>
    <row r="47" spans="1:8" ht="25.5" hidden="1">
      <c r="A47" s="3" t="s">
        <v>76</v>
      </c>
      <c r="B47" s="6" t="s">
        <v>12</v>
      </c>
      <c r="C47" s="6" t="s">
        <v>8</v>
      </c>
      <c r="D47" s="6" t="s">
        <v>106</v>
      </c>
      <c r="E47" s="6" t="s">
        <v>73</v>
      </c>
      <c r="F47" s="9">
        <f t="shared" ref="F47:F71" si="1">SUM(G47:H47)</f>
        <v>0</v>
      </c>
      <c r="G47" s="9"/>
      <c r="H47" s="9"/>
    </row>
    <row r="48" spans="1:8" ht="25.5">
      <c r="A48" s="3" t="s">
        <v>76</v>
      </c>
      <c r="B48" s="6" t="s">
        <v>12</v>
      </c>
      <c r="C48" s="6" t="s">
        <v>8</v>
      </c>
      <c r="D48" s="6" t="s">
        <v>107</v>
      </c>
      <c r="E48" s="6" t="s">
        <v>73</v>
      </c>
      <c r="F48" s="9">
        <f t="shared" si="1"/>
        <v>0</v>
      </c>
      <c r="G48" s="48">
        <f>SUM(G77:G86)</f>
        <v>0</v>
      </c>
      <c r="H48" s="48">
        <f>SUM(H77:H86)</f>
        <v>0</v>
      </c>
    </row>
    <row r="49" spans="1:8" ht="25.5" hidden="1">
      <c r="A49" s="3" t="s">
        <v>76</v>
      </c>
      <c r="B49" s="6" t="s">
        <v>12</v>
      </c>
      <c r="C49" s="6" t="s">
        <v>8</v>
      </c>
      <c r="D49" s="6" t="s">
        <v>101</v>
      </c>
      <c r="E49" s="6" t="s">
        <v>73</v>
      </c>
      <c r="F49" s="9">
        <f t="shared" si="1"/>
        <v>0</v>
      </c>
      <c r="G49" s="9"/>
      <c r="H49" s="9"/>
    </row>
    <row r="50" spans="1:8" ht="25.5" hidden="1">
      <c r="A50" s="3" t="s">
        <v>128</v>
      </c>
      <c r="B50" s="6" t="s">
        <v>12</v>
      </c>
      <c r="C50" s="6" t="s">
        <v>18</v>
      </c>
      <c r="D50" s="6" t="s">
        <v>108</v>
      </c>
      <c r="E50" s="6" t="s">
        <v>127</v>
      </c>
      <c r="F50" s="9">
        <f t="shared" si="1"/>
        <v>0</v>
      </c>
      <c r="G50" s="9"/>
      <c r="H50" s="9"/>
    </row>
    <row r="51" spans="1:8" ht="25.5" hidden="1">
      <c r="A51" s="3" t="s">
        <v>115</v>
      </c>
      <c r="B51" s="6" t="s">
        <v>100</v>
      </c>
      <c r="C51" s="6" t="s">
        <v>8</v>
      </c>
      <c r="D51" s="53" t="s">
        <v>230</v>
      </c>
      <c r="E51" s="53" t="s">
        <v>113</v>
      </c>
      <c r="F51" s="9">
        <f>SUM(G51:H51)</f>
        <v>0</v>
      </c>
      <c r="G51" s="9"/>
      <c r="H51" s="9"/>
    </row>
    <row r="52" spans="1:8" ht="25.5" hidden="1">
      <c r="A52" s="3" t="s">
        <v>76</v>
      </c>
      <c r="B52" s="6" t="s">
        <v>100</v>
      </c>
      <c r="C52" s="6" t="s">
        <v>8</v>
      </c>
      <c r="D52" s="6" t="s">
        <v>109</v>
      </c>
      <c r="E52" s="6" t="s">
        <v>73</v>
      </c>
      <c r="F52" s="9">
        <f t="shared" si="1"/>
        <v>0</v>
      </c>
      <c r="G52" s="9"/>
      <c r="H52" s="9"/>
    </row>
    <row r="53" spans="1:8" ht="25.5" hidden="1">
      <c r="A53" s="3" t="s">
        <v>76</v>
      </c>
      <c r="B53" s="6" t="s">
        <v>100</v>
      </c>
      <c r="C53" s="6" t="s">
        <v>8</v>
      </c>
      <c r="D53" s="6" t="s">
        <v>110</v>
      </c>
      <c r="E53" s="6" t="s">
        <v>73</v>
      </c>
      <c r="F53" s="9">
        <f t="shared" si="1"/>
        <v>0</v>
      </c>
      <c r="G53" s="9"/>
      <c r="H53" s="9"/>
    </row>
    <row r="54" spans="1:8" ht="25.5" hidden="1">
      <c r="A54" s="3" t="s">
        <v>76</v>
      </c>
      <c r="B54" s="6" t="s">
        <v>100</v>
      </c>
      <c r="C54" s="6" t="s">
        <v>8</v>
      </c>
      <c r="D54" s="6" t="s">
        <v>111</v>
      </c>
      <c r="E54" s="6" t="s">
        <v>73</v>
      </c>
      <c r="F54" s="9">
        <f t="shared" si="1"/>
        <v>0</v>
      </c>
      <c r="G54" s="9"/>
      <c r="H54" s="9"/>
    </row>
    <row r="55" spans="1:8" ht="25.5" hidden="1">
      <c r="A55" s="50" t="s">
        <v>115</v>
      </c>
      <c r="B55" s="6" t="s">
        <v>100</v>
      </c>
      <c r="C55" s="6" t="s">
        <v>8</v>
      </c>
      <c r="D55" s="53" t="s">
        <v>221</v>
      </c>
      <c r="E55" s="53" t="s">
        <v>113</v>
      </c>
      <c r="F55" s="9">
        <f t="shared" si="1"/>
        <v>0</v>
      </c>
      <c r="G55" s="9"/>
      <c r="H55" s="9"/>
    </row>
    <row r="56" spans="1:8" ht="25.5" hidden="1">
      <c r="A56" s="3" t="s">
        <v>115</v>
      </c>
      <c r="B56" s="6" t="s">
        <v>100</v>
      </c>
      <c r="C56" s="6" t="s">
        <v>13</v>
      </c>
      <c r="D56" s="6" t="s">
        <v>112</v>
      </c>
      <c r="E56" s="6" t="s">
        <v>113</v>
      </c>
      <c r="F56" s="9">
        <f t="shared" si="1"/>
        <v>0</v>
      </c>
      <c r="G56" s="9"/>
      <c r="H56" s="9"/>
    </row>
    <row r="57" spans="1:8" ht="25.5" hidden="1">
      <c r="A57" s="3" t="s">
        <v>115</v>
      </c>
      <c r="B57" s="6" t="s">
        <v>100</v>
      </c>
      <c r="C57" s="6" t="s">
        <v>18</v>
      </c>
      <c r="D57" s="6" t="s">
        <v>114</v>
      </c>
      <c r="E57" s="6" t="s">
        <v>113</v>
      </c>
      <c r="F57" s="9">
        <f t="shared" si="1"/>
        <v>0</v>
      </c>
      <c r="G57" s="9"/>
      <c r="H57" s="9"/>
    </row>
    <row r="58" spans="1:8" ht="38.25" hidden="1">
      <c r="A58" s="3" t="s">
        <v>233</v>
      </c>
      <c r="B58" s="6" t="s">
        <v>116</v>
      </c>
      <c r="C58" s="6" t="s">
        <v>8</v>
      </c>
      <c r="D58" s="6" t="s">
        <v>231</v>
      </c>
      <c r="E58" s="6" t="s">
        <v>232</v>
      </c>
      <c r="F58" s="9">
        <f t="shared" si="1"/>
        <v>0</v>
      </c>
      <c r="G58" s="9"/>
      <c r="H58" s="9"/>
    </row>
    <row r="59" spans="1:8" ht="25.5" hidden="1">
      <c r="A59" s="3" t="s">
        <v>76</v>
      </c>
      <c r="B59" s="6" t="s">
        <v>116</v>
      </c>
      <c r="C59" s="6" t="s">
        <v>13</v>
      </c>
      <c r="D59" s="53" t="s">
        <v>234</v>
      </c>
      <c r="E59" s="6" t="s">
        <v>73</v>
      </c>
      <c r="F59" s="9">
        <f t="shared" si="1"/>
        <v>0</v>
      </c>
      <c r="G59" s="9"/>
      <c r="H59" s="9"/>
    </row>
    <row r="60" spans="1:8" ht="38.25" hidden="1">
      <c r="A60" s="3" t="s">
        <v>119</v>
      </c>
      <c r="B60" s="6" t="s">
        <v>116</v>
      </c>
      <c r="C60" s="6" t="s">
        <v>15</v>
      </c>
      <c r="D60" s="6" t="s">
        <v>229</v>
      </c>
      <c r="E60" s="6" t="s">
        <v>120</v>
      </c>
      <c r="F60" s="9">
        <f t="shared" si="1"/>
        <v>0</v>
      </c>
      <c r="G60" s="9"/>
      <c r="H60" s="9"/>
    </row>
    <row r="61" spans="1:8" ht="38.25" hidden="1">
      <c r="A61" s="3" t="s">
        <v>237</v>
      </c>
      <c r="B61" s="6" t="s">
        <v>116</v>
      </c>
      <c r="C61" s="6" t="s">
        <v>15</v>
      </c>
      <c r="D61" s="6" t="s">
        <v>229</v>
      </c>
      <c r="E61" s="6" t="s">
        <v>121</v>
      </c>
      <c r="F61" s="9">
        <f t="shared" si="1"/>
        <v>0</v>
      </c>
      <c r="G61" s="52"/>
      <c r="H61" s="9"/>
    </row>
    <row r="62" spans="1:8" ht="38.25" hidden="1">
      <c r="A62" s="3" t="s">
        <v>236</v>
      </c>
      <c r="B62" s="6" t="s">
        <v>116</v>
      </c>
      <c r="C62" s="6" t="s">
        <v>15</v>
      </c>
      <c r="D62" s="6" t="s">
        <v>229</v>
      </c>
      <c r="E62" s="6" t="s">
        <v>235</v>
      </c>
      <c r="F62" s="9">
        <f t="shared" si="1"/>
        <v>0</v>
      </c>
      <c r="G62" s="52"/>
      <c r="H62" s="9"/>
    </row>
    <row r="63" spans="1:8" ht="51" hidden="1">
      <c r="A63" s="3" t="s">
        <v>239</v>
      </c>
      <c r="B63" s="6" t="s">
        <v>116</v>
      </c>
      <c r="C63" s="6" t="s">
        <v>15</v>
      </c>
      <c r="D63" s="6" t="s">
        <v>86</v>
      </c>
      <c r="E63" s="6" t="s">
        <v>238</v>
      </c>
      <c r="F63" s="9">
        <f t="shared" si="1"/>
        <v>0</v>
      </c>
      <c r="G63" s="52"/>
      <c r="H63" s="9"/>
    </row>
    <row r="64" spans="1:8" ht="38.25" hidden="1">
      <c r="A64" s="3" t="s">
        <v>241</v>
      </c>
      <c r="B64" s="6" t="s">
        <v>116</v>
      </c>
      <c r="C64" s="6" t="s">
        <v>15</v>
      </c>
      <c r="D64" s="6" t="s">
        <v>86</v>
      </c>
      <c r="E64" s="6" t="s">
        <v>240</v>
      </c>
      <c r="F64" s="9">
        <f t="shared" si="1"/>
        <v>0</v>
      </c>
      <c r="G64" s="52"/>
      <c r="H64" s="9"/>
    </row>
    <row r="65" spans="1:8" hidden="1">
      <c r="A65" s="3" t="s">
        <v>122</v>
      </c>
      <c r="B65" s="6" t="s">
        <v>116</v>
      </c>
      <c r="C65" s="6" t="s">
        <v>15</v>
      </c>
      <c r="D65" s="6" t="s">
        <v>221</v>
      </c>
      <c r="E65" s="6" t="s">
        <v>123</v>
      </c>
      <c r="F65" s="9">
        <f>SUM(G65:H65)</f>
        <v>0</v>
      </c>
      <c r="G65" s="52"/>
      <c r="H65" s="9"/>
    </row>
    <row r="66" spans="1:8" hidden="1">
      <c r="A66" s="3" t="s">
        <v>244</v>
      </c>
      <c r="B66" s="6" t="s">
        <v>116</v>
      </c>
      <c r="C66" s="6" t="s">
        <v>15</v>
      </c>
      <c r="D66" s="6" t="s">
        <v>245</v>
      </c>
      <c r="E66" s="6" t="s">
        <v>38</v>
      </c>
      <c r="F66" s="9">
        <f>SUM(G66:H66)</f>
        <v>0</v>
      </c>
      <c r="G66" s="52"/>
      <c r="H66" s="9"/>
    </row>
    <row r="67" spans="1:8" hidden="1">
      <c r="A67" s="3" t="s">
        <v>243</v>
      </c>
      <c r="B67" s="6" t="s">
        <v>116</v>
      </c>
      <c r="C67" s="6" t="s">
        <v>18</v>
      </c>
      <c r="D67" s="6" t="s">
        <v>188</v>
      </c>
      <c r="E67" s="6" t="s">
        <v>242</v>
      </c>
      <c r="F67" s="9">
        <f t="shared" si="1"/>
        <v>0</v>
      </c>
      <c r="G67" s="9"/>
      <c r="H67" s="9"/>
    </row>
    <row r="68" spans="1:8">
      <c r="A68" s="3" t="s">
        <v>244</v>
      </c>
      <c r="B68" s="6" t="s">
        <v>116</v>
      </c>
      <c r="C68" s="6" t="s">
        <v>9</v>
      </c>
      <c r="D68" s="6" t="s">
        <v>118</v>
      </c>
      <c r="E68" s="6" t="s">
        <v>38</v>
      </c>
      <c r="F68" s="9">
        <f t="shared" si="1"/>
        <v>0</v>
      </c>
      <c r="G68" s="52"/>
      <c r="H68" s="9"/>
    </row>
    <row r="69" spans="1:8" hidden="1">
      <c r="A69" s="3" t="s">
        <v>244</v>
      </c>
      <c r="B69" s="6" t="s">
        <v>116</v>
      </c>
      <c r="C69" s="6" t="s">
        <v>9</v>
      </c>
      <c r="D69" s="6" t="s">
        <v>117</v>
      </c>
      <c r="E69" s="6" t="s">
        <v>38</v>
      </c>
      <c r="F69" s="9">
        <f t="shared" si="1"/>
        <v>0</v>
      </c>
      <c r="G69" s="9"/>
      <c r="H69" s="9"/>
    </row>
    <row r="70" spans="1:8" hidden="1">
      <c r="A70" s="3" t="s">
        <v>62</v>
      </c>
      <c r="B70" s="6" t="s">
        <v>63</v>
      </c>
      <c r="C70" s="6" t="s">
        <v>8</v>
      </c>
      <c r="D70" s="6" t="s">
        <v>124</v>
      </c>
      <c r="E70" s="6" t="s">
        <v>61</v>
      </c>
      <c r="F70" s="9">
        <f t="shared" si="1"/>
        <v>0</v>
      </c>
      <c r="G70" s="9"/>
      <c r="H70" s="9"/>
    </row>
    <row r="71" spans="1:8">
      <c r="A71" s="3" t="s">
        <v>21</v>
      </c>
      <c r="B71" s="6" t="s">
        <v>125</v>
      </c>
      <c r="C71" s="6" t="s">
        <v>125</v>
      </c>
      <c r="D71" s="6" t="s">
        <v>125</v>
      </c>
      <c r="E71" s="6" t="s">
        <v>125</v>
      </c>
      <c r="F71" s="9">
        <f t="shared" si="1"/>
        <v>0</v>
      </c>
      <c r="G71" s="9">
        <f>SUM(G12:G70)</f>
        <v>0</v>
      </c>
      <c r="H71" s="9">
        <f>SUM(H12:H70)</f>
        <v>0</v>
      </c>
    </row>
    <row r="76" spans="1:8">
      <c r="A76" s="47" t="s">
        <v>129</v>
      </c>
    </row>
    <row r="77" spans="1:8">
      <c r="A77" s="3" t="s">
        <v>193</v>
      </c>
      <c r="B77" s="6" t="s">
        <v>12</v>
      </c>
      <c r="C77" s="6" t="s">
        <v>8</v>
      </c>
      <c r="D77" s="6" t="s">
        <v>107</v>
      </c>
      <c r="E77" s="6" t="s">
        <v>73</v>
      </c>
      <c r="F77" s="9">
        <f t="shared" ref="F77:F86" si="2">SUM(G77:H77)</f>
        <v>0</v>
      </c>
      <c r="G77" s="52"/>
      <c r="H77" s="52"/>
    </row>
    <row r="78" spans="1:8">
      <c r="A78" s="3" t="s">
        <v>130</v>
      </c>
      <c r="B78" s="6" t="s">
        <v>12</v>
      </c>
      <c r="C78" s="6" t="s">
        <v>8</v>
      </c>
      <c r="D78" s="6" t="s">
        <v>107</v>
      </c>
      <c r="E78" s="6" t="s">
        <v>73</v>
      </c>
      <c r="F78" s="9">
        <f>SUM(G78:H78)</f>
        <v>0</v>
      </c>
      <c r="G78" s="9"/>
      <c r="H78" s="9"/>
    </row>
    <row r="79" spans="1:8">
      <c r="A79" s="3" t="s">
        <v>131</v>
      </c>
      <c r="B79" s="6" t="s">
        <v>12</v>
      </c>
      <c r="C79" s="6" t="s">
        <v>8</v>
      </c>
      <c r="D79" s="6" t="s">
        <v>107</v>
      </c>
      <c r="E79" s="6" t="s">
        <v>73</v>
      </c>
      <c r="F79" s="9">
        <f t="shared" si="2"/>
        <v>0</v>
      </c>
      <c r="G79" s="52"/>
      <c r="H79" s="9"/>
    </row>
    <row r="80" spans="1:8">
      <c r="A80" s="3" t="s">
        <v>132</v>
      </c>
      <c r="B80" s="6" t="s">
        <v>12</v>
      </c>
      <c r="C80" s="6" t="s">
        <v>8</v>
      </c>
      <c r="D80" s="6" t="s">
        <v>107</v>
      </c>
      <c r="E80" s="6" t="s">
        <v>73</v>
      </c>
      <c r="F80" s="9">
        <f t="shared" si="2"/>
        <v>0</v>
      </c>
      <c r="G80" s="9"/>
      <c r="H80" s="9"/>
    </row>
    <row r="81" spans="1:8">
      <c r="A81" s="3" t="s">
        <v>133</v>
      </c>
      <c r="B81" s="6" t="s">
        <v>12</v>
      </c>
      <c r="C81" s="6" t="s">
        <v>8</v>
      </c>
      <c r="D81" s="6" t="s">
        <v>107</v>
      </c>
      <c r="E81" s="6" t="s">
        <v>73</v>
      </c>
      <c r="F81" s="9">
        <f t="shared" si="2"/>
        <v>0</v>
      </c>
      <c r="G81" s="52"/>
      <c r="H81" s="9"/>
    </row>
    <row r="82" spans="1:8">
      <c r="A82" s="3" t="s">
        <v>134</v>
      </c>
      <c r="B82" s="6" t="s">
        <v>12</v>
      </c>
      <c r="C82" s="6" t="s">
        <v>8</v>
      </c>
      <c r="D82" s="6" t="s">
        <v>107</v>
      </c>
      <c r="E82" s="6" t="s">
        <v>73</v>
      </c>
      <c r="F82" s="9">
        <f t="shared" si="2"/>
        <v>0</v>
      </c>
      <c r="G82" s="52"/>
      <c r="H82" s="9"/>
    </row>
    <row r="83" spans="1:8">
      <c r="A83" s="3" t="s">
        <v>135</v>
      </c>
      <c r="B83" s="6" t="s">
        <v>12</v>
      </c>
      <c r="C83" s="6" t="s">
        <v>8</v>
      </c>
      <c r="D83" s="6" t="s">
        <v>107</v>
      </c>
      <c r="E83" s="6" t="s">
        <v>73</v>
      </c>
      <c r="F83" s="9">
        <f t="shared" si="2"/>
        <v>0</v>
      </c>
      <c r="G83" s="52"/>
      <c r="H83" s="9"/>
    </row>
    <row r="84" spans="1:8">
      <c r="A84" s="3" t="s">
        <v>136</v>
      </c>
      <c r="B84" s="6" t="s">
        <v>12</v>
      </c>
      <c r="C84" s="6" t="s">
        <v>8</v>
      </c>
      <c r="D84" s="6" t="s">
        <v>107</v>
      </c>
      <c r="E84" s="6" t="s">
        <v>73</v>
      </c>
      <c r="F84" s="9">
        <f t="shared" si="2"/>
        <v>0</v>
      </c>
      <c r="G84" s="52"/>
      <c r="H84" s="9"/>
    </row>
    <row r="85" spans="1:8">
      <c r="A85" s="3" t="s">
        <v>137</v>
      </c>
      <c r="B85" s="6" t="s">
        <v>12</v>
      </c>
      <c r="C85" s="6" t="s">
        <v>8</v>
      </c>
      <c r="D85" s="6" t="s">
        <v>107</v>
      </c>
      <c r="E85" s="6" t="s">
        <v>73</v>
      </c>
      <c r="F85" s="9">
        <f t="shared" si="2"/>
        <v>0</v>
      </c>
      <c r="G85" s="52"/>
      <c r="H85" s="9"/>
    </row>
    <row r="86" spans="1:8">
      <c r="A86" s="3" t="s">
        <v>138</v>
      </c>
      <c r="B86" s="6" t="s">
        <v>12</v>
      </c>
      <c r="C86" s="6" t="s">
        <v>8</v>
      </c>
      <c r="D86" s="6" t="s">
        <v>107</v>
      </c>
      <c r="E86" s="6" t="s">
        <v>73</v>
      </c>
      <c r="F86" s="9">
        <f t="shared" si="2"/>
        <v>0</v>
      </c>
      <c r="G86" s="9"/>
      <c r="H86" s="9"/>
    </row>
    <row r="1138" spans="1:1" ht="15.75">
      <c r="A1138" s="2"/>
    </row>
    <row r="1139" spans="1:1" ht="15.75">
      <c r="A1139" s="2"/>
    </row>
  </sheetData>
  <customSheetViews>
    <customSheetView guid="{7C829716-2F07-46F0-AF1A-069E96C8B01D}" fitToPage="1" hiddenRows="1" showRuler="0">
      <pane xSplit="5" ySplit="42" topLeftCell="F46" activePane="bottomRight" state="frozen"/>
      <selection pane="bottomRight" activeCell="F44" sqref="F44"/>
      <pageMargins left="0.78740157480314965" right="0.39370078740157483" top="0.39370078740157483" bottom="0.39370078740157483" header="0.27559055118110237" footer="0.27559055118110237"/>
      <printOptions horizontalCentered="1"/>
      <pageSetup paperSize="9" scale="65" fitToHeight="4" orientation="portrait" r:id="rId1"/>
      <headerFooter alignWithMargins="0">
        <oddFooter>&amp;C&amp;P</oddFooter>
      </headerFooter>
    </customSheetView>
    <customSheetView guid="{518631E2-4EB0-11D9-BBD2-00304F169CFD}" fitToPage="1" showRuler="0">
      <pane xSplit="5" ySplit="11" topLeftCell="F12" activePane="bottomRight" state="frozen"/>
      <selection pane="bottomRight" activeCell="H11" sqref="H11"/>
      <pageMargins left="0.78740157480314965" right="0.39370078740157483" top="0.39370078740157483" bottom="0.39370078740157483" header="0.27559055118110237" footer="0.27559055118110237"/>
      <printOptions horizontalCentered="1"/>
      <pageSetup paperSize="9" scale="65" fitToHeight="4" orientation="portrait" r:id="rId2"/>
      <headerFooter alignWithMargins="0">
        <oddFooter>&amp;C&amp;P</oddFooter>
      </headerFooter>
    </customSheetView>
    <customSheetView guid="{AEDB4CA6-4888-11D9-A850-00104B65722B}" fitToPage="1" showRuler="0">
      <pane xSplit="5" ySplit="11" topLeftCell="F12" activePane="bottomRight" state="frozen"/>
      <selection pane="bottomRight" activeCell="H11" sqref="H11"/>
      <pageMargins left="0.78740157480314965" right="0.39370078740157483" top="0.39370078740157483" bottom="0.39370078740157483" header="0.27559055118110237" footer="0.27559055118110237"/>
      <printOptions horizontalCentered="1"/>
      <pageSetup paperSize="9" scale="65" fitToHeight="4" orientation="portrait" r:id="rId3"/>
      <headerFooter alignWithMargins="0">
        <oddFooter>&amp;C&amp;P</oddFooter>
      </headerFooter>
    </customSheetView>
    <customSheetView guid="{7D5D7701-F2D9-11D5-A0C1-00C0DFF66A6A}" showRuler="0">
      <pane xSplit="5" ySplit="11" topLeftCell="F12" activePane="bottomRight" state="frozen"/>
      <selection pane="bottomRight" activeCell="H11" sqref="H11"/>
    </customSheetView>
    <customSheetView guid="{CCB89602-4EB0-11D9-AD0A-000AE6CB13C7}" showPageBreaks="1" fitToPage="1" showRuler="0">
      <pane xSplit="5" ySplit="11" topLeftCell="F12" activePane="bottomRight" state="frozen"/>
      <selection pane="bottomRight" activeCell="H11" sqref="H11"/>
      <pageMargins left="0.78740157480314965" right="0.39370078740157483" top="0.39370078740157483" bottom="0.39370078740157483" header="0.27559055118110237" footer="0.27559055118110237"/>
      <printOptions horizontalCentered="1"/>
      <pageSetup paperSize="9" scale="81" fitToHeight="4" orientation="portrait" r:id="rId4"/>
      <headerFooter alignWithMargins="0">
        <oddFooter>&amp;C&amp;P</oddFooter>
      </headerFooter>
    </customSheetView>
  </customSheetViews>
  <mergeCells count="9">
    <mergeCell ref="A5:H5"/>
    <mergeCell ref="F8:H8"/>
    <mergeCell ref="F9:F10"/>
    <mergeCell ref="E8:E10"/>
    <mergeCell ref="A8:A10"/>
    <mergeCell ref="B8:B10"/>
    <mergeCell ref="C8:C10"/>
    <mergeCell ref="D8:D10"/>
    <mergeCell ref="G9:H9"/>
  </mergeCells>
  <phoneticPr fontId="9" type="noConversion"/>
  <printOptions horizontalCentered="1"/>
  <pageMargins left="0.78740157480314965" right="0.39370078740157483" top="0.39370078740157483" bottom="0.39370078740157483" header="0.27559055118110237" footer="0.27559055118110237"/>
  <pageSetup paperSize="9" scale="81" fitToHeight="4" orientation="portrait" r:id="rId5"/>
  <headerFooter alignWithMargins="0"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H1145"/>
  <sheetViews>
    <sheetView workbookViewId="0">
      <selection activeCell="G45" sqref="G45"/>
    </sheetView>
  </sheetViews>
  <sheetFormatPr defaultRowHeight="12.75"/>
  <cols>
    <col min="1" max="1" width="41.85546875" customWidth="1"/>
    <col min="2" max="3" width="5.85546875" customWidth="1"/>
    <col min="4" max="4" width="11.42578125" customWidth="1"/>
    <col min="5" max="5" width="5.85546875" customWidth="1"/>
    <col min="6" max="6" width="11.42578125" customWidth="1"/>
    <col min="7" max="8" width="10.7109375" customWidth="1"/>
    <col min="9" max="16384" width="9.140625" style="22"/>
  </cols>
  <sheetData>
    <row r="1" spans="1:8">
      <c r="A1" s="22"/>
      <c r="B1" s="22"/>
      <c r="C1" s="22"/>
      <c r="D1" s="22"/>
      <c r="E1" s="22"/>
      <c r="F1" s="22"/>
      <c r="G1" s="22"/>
      <c r="H1" s="25" t="s">
        <v>247</v>
      </c>
    </row>
    <row r="2" spans="1:8">
      <c r="A2" s="22"/>
      <c r="B2" s="22"/>
      <c r="C2" s="22"/>
      <c r="D2" s="22"/>
      <c r="E2" s="22"/>
      <c r="F2" s="22"/>
      <c r="G2" s="22"/>
      <c r="H2" s="25" t="s">
        <v>216</v>
      </c>
    </row>
    <row r="3" spans="1:8">
      <c r="A3" s="22"/>
      <c r="B3" s="22"/>
      <c r="C3" s="22"/>
      <c r="D3" s="22"/>
      <c r="E3" s="22"/>
      <c r="F3" s="22"/>
      <c r="G3" s="22"/>
      <c r="H3" s="25" t="s">
        <v>250</v>
      </c>
    </row>
    <row r="4" spans="1:8">
      <c r="A4" s="22"/>
      <c r="B4" s="22"/>
      <c r="C4" s="51" t="s">
        <v>194</v>
      </c>
      <c r="D4" s="22"/>
      <c r="F4" s="22"/>
      <c r="G4" s="22"/>
      <c r="H4" s="22"/>
    </row>
    <row r="5" spans="1:8">
      <c r="A5" s="107" t="s">
        <v>246</v>
      </c>
      <c r="B5" s="108"/>
      <c r="C5" s="108"/>
      <c r="D5" s="108"/>
      <c r="E5" s="108"/>
      <c r="F5" s="108"/>
      <c r="G5" s="108"/>
      <c r="H5" s="108"/>
    </row>
    <row r="6" spans="1:8">
      <c r="A6" s="108"/>
      <c r="B6" s="108"/>
      <c r="C6" s="108"/>
      <c r="D6" s="108"/>
      <c r="E6" s="108"/>
      <c r="F6" s="108"/>
      <c r="G6" s="108"/>
      <c r="H6" s="108"/>
    </row>
    <row r="7" spans="1:8">
      <c r="A7" s="22"/>
      <c r="B7" s="22"/>
      <c r="C7" s="22"/>
      <c r="D7" s="22"/>
      <c r="E7" s="22"/>
      <c r="F7" s="22"/>
      <c r="G7" s="22"/>
      <c r="H7" s="28" t="s">
        <v>19</v>
      </c>
    </row>
    <row r="8" spans="1:8" s="32" customFormat="1">
      <c r="A8" s="100" t="s">
        <v>20</v>
      </c>
      <c r="B8" s="98" t="s">
        <v>0</v>
      </c>
      <c r="C8" s="98" t="s">
        <v>1</v>
      </c>
      <c r="D8" s="98" t="s">
        <v>2</v>
      </c>
      <c r="E8" s="98" t="s">
        <v>3</v>
      </c>
      <c r="F8" s="93" t="s">
        <v>33</v>
      </c>
      <c r="G8" s="94"/>
      <c r="H8" s="95"/>
    </row>
    <row r="9" spans="1:8" s="32" customFormat="1" ht="12.75" customHeight="1">
      <c r="A9" s="101"/>
      <c r="B9" s="99"/>
      <c r="C9" s="99"/>
      <c r="D9" s="99"/>
      <c r="E9" s="99"/>
      <c r="F9" s="96" t="s">
        <v>23</v>
      </c>
      <c r="G9" s="102" t="s">
        <v>212</v>
      </c>
      <c r="H9" s="103"/>
    </row>
    <row r="10" spans="1:8" ht="59.25">
      <c r="A10" s="101"/>
      <c r="B10" s="99"/>
      <c r="C10" s="99"/>
      <c r="D10" s="99"/>
      <c r="E10" s="99"/>
      <c r="F10" s="97"/>
      <c r="G10" s="49" t="s">
        <v>192</v>
      </c>
      <c r="H10" s="24" t="s">
        <v>32</v>
      </c>
    </row>
    <row r="11" spans="1:8" s="31" customFormat="1">
      <c r="A11" s="4">
        <v>1</v>
      </c>
      <c r="B11" s="23" t="s">
        <v>4</v>
      </c>
      <c r="C11" s="23" t="s">
        <v>5</v>
      </c>
      <c r="D11" s="23" t="s">
        <v>6</v>
      </c>
      <c r="E11" s="23" t="s">
        <v>7</v>
      </c>
      <c r="F11" s="5">
        <v>6</v>
      </c>
      <c r="G11" s="5">
        <v>7</v>
      </c>
      <c r="H11" s="5">
        <v>8</v>
      </c>
    </row>
    <row r="12" spans="1:8" ht="25.5" hidden="1">
      <c r="A12" s="3" t="s">
        <v>42</v>
      </c>
      <c r="B12" s="6" t="s">
        <v>8</v>
      </c>
      <c r="C12" s="6" t="s">
        <v>13</v>
      </c>
      <c r="D12" s="6" t="s">
        <v>41</v>
      </c>
      <c r="E12" s="6" t="s">
        <v>43</v>
      </c>
      <c r="F12" s="9">
        <f t="shared" ref="F12:F71" si="0">SUM(G12:H12)</f>
        <v>0</v>
      </c>
      <c r="G12" s="9"/>
      <c r="H12" s="9"/>
    </row>
    <row r="13" spans="1:8" hidden="1">
      <c r="A13" s="3" t="s">
        <v>44</v>
      </c>
      <c r="B13" s="6" t="s">
        <v>8</v>
      </c>
      <c r="C13" s="6" t="s">
        <v>18</v>
      </c>
      <c r="D13" s="6" t="s">
        <v>41</v>
      </c>
      <c r="E13" s="6" t="s">
        <v>45</v>
      </c>
      <c r="F13" s="9">
        <f t="shared" si="0"/>
        <v>0</v>
      </c>
      <c r="G13" s="9"/>
      <c r="H13" s="9"/>
    </row>
    <row r="14" spans="1:8" hidden="1">
      <c r="A14" s="3" t="s">
        <v>31</v>
      </c>
      <c r="B14" s="6" t="s">
        <v>8</v>
      </c>
      <c r="C14" s="6" t="s">
        <v>18</v>
      </c>
      <c r="D14" s="6" t="s">
        <v>41</v>
      </c>
      <c r="E14" s="6" t="s">
        <v>46</v>
      </c>
      <c r="F14" s="9">
        <f t="shared" si="0"/>
        <v>0</v>
      </c>
      <c r="G14" s="9"/>
      <c r="H14" s="9"/>
    </row>
    <row r="15" spans="1:8" ht="38.25" hidden="1">
      <c r="A15" s="3" t="s">
        <v>50</v>
      </c>
      <c r="B15" s="6" t="s">
        <v>8</v>
      </c>
      <c r="C15" s="6" t="s">
        <v>10</v>
      </c>
      <c r="D15" s="6" t="s">
        <v>47</v>
      </c>
      <c r="E15" s="6" t="s">
        <v>48</v>
      </c>
      <c r="F15" s="9">
        <f t="shared" si="0"/>
        <v>0</v>
      </c>
      <c r="G15" s="9"/>
      <c r="H15" s="9"/>
    </row>
    <row r="16" spans="1:8" ht="25.5" hidden="1">
      <c r="A16" s="3" t="s">
        <v>49</v>
      </c>
      <c r="B16" s="6" t="s">
        <v>8</v>
      </c>
      <c r="C16" s="6" t="s">
        <v>10</v>
      </c>
      <c r="D16" s="6" t="s">
        <v>47</v>
      </c>
      <c r="E16" s="6" t="s">
        <v>51</v>
      </c>
      <c r="F16" s="9">
        <f t="shared" si="0"/>
        <v>0</v>
      </c>
      <c r="G16" s="9"/>
      <c r="H16" s="9"/>
    </row>
    <row r="17" spans="1:8" ht="25.5" hidden="1">
      <c r="A17" s="3" t="s">
        <v>30</v>
      </c>
      <c r="B17" s="6" t="s">
        <v>8</v>
      </c>
      <c r="C17" s="6" t="s">
        <v>14</v>
      </c>
      <c r="D17" s="6" t="s">
        <v>52</v>
      </c>
      <c r="E17" s="6" t="s">
        <v>53</v>
      </c>
      <c r="F17" s="9">
        <f t="shared" si="0"/>
        <v>0</v>
      </c>
      <c r="G17" s="9"/>
      <c r="H17" s="9"/>
    </row>
    <row r="18" spans="1:8" ht="25.5" hidden="1">
      <c r="A18" s="3" t="s">
        <v>57</v>
      </c>
      <c r="B18" s="6" t="s">
        <v>8</v>
      </c>
      <c r="C18" s="6" t="s">
        <v>54</v>
      </c>
      <c r="D18" s="6" t="s">
        <v>55</v>
      </c>
      <c r="E18" s="6" t="s">
        <v>56</v>
      </c>
      <c r="F18" s="9">
        <f t="shared" si="0"/>
        <v>0</v>
      </c>
      <c r="G18" s="9"/>
      <c r="H18" s="9"/>
    </row>
    <row r="19" spans="1:8" ht="24.75" hidden="1" customHeight="1">
      <c r="A19" s="3" t="s">
        <v>76</v>
      </c>
      <c r="B19" s="6" t="s">
        <v>8</v>
      </c>
      <c r="C19" s="6" t="s">
        <v>17</v>
      </c>
      <c r="D19" s="6" t="s">
        <v>41</v>
      </c>
      <c r="E19" s="6" t="s">
        <v>73</v>
      </c>
      <c r="F19" s="9">
        <f t="shared" si="0"/>
        <v>0</v>
      </c>
      <c r="G19" s="9"/>
      <c r="H19" s="52"/>
    </row>
    <row r="20" spans="1:8" ht="25.5" hidden="1">
      <c r="A20" s="3" t="s">
        <v>75</v>
      </c>
      <c r="B20" s="6" t="s">
        <v>8</v>
      </c>
      <c r="C20" s="6" t="s">
        <v>17</v>
      </c>
      <c r="D20" s="6" t="s">
        <v>77</v>
      </c>
      <c r="E20" s="6" t="s">
        <v>74</v>
      </c>
      <c r="F20" s="9">
        <f t="shared" si="0"/>
        <v>0</v>
      </c>
      <c r="G20" s="9"/>
      <c r="H20" s="9"/>
    </row>
    <row r="21" spans="1:8" hidden="1">
      <c r="A21" s="3" t="s">
        <v>78</v>
      </c>
      <c r="B21" s="6" t="s">
        <v>8</v>
      </c>
      <c r="C21" s="6" t="s">
        <v>17</v>
      </c>
      <c r="D21" s="6" t="s">
        <v>77</v>
      </c>
      <c r="E21" s="6" t="s">
        <v>79</v>
      </c>
      <c r="F21" s="9">
        <f t="shared" si="0"/>
        <v>0</v>
      </c>
      <c r="G21" s="9"/>
      <c r="H21" s="9"/>
    </row>
    <row r="22" spans="1:8" ht="38.25" hidden="1">
      <c r="A22" s="3" t="s">
        <v>58</v>
      </c>
      <c r="B22" s="6" t="s">
        <v>15</v>
      </c>
      <c r="C22" s="6" t="s">
        <v>13</v>
      </c>
      <c r="D22" s="53" t="s">
        <v>226</v>
      </c>
      <c r="E22" s="6" t="s">
        <v>59</v>
      </c>
      <c r="F22" s="9">
        <f t="shared" si="0"/>
        <v>0</v>
      </c>
      <c r="G22" s="9"/>
      <c r="H22" s="9"/>
    </row>
    <row r="23" spans="1:8" ht="51" hidden="1">
      <c r="A23" s="3" t="s">
        <v>189</v>
      </c>
      <c r="B23" s="6" t="s">
        <v>15</v>
      </c>
      <c r="C23" s="6" t="s">
        <v>100</v>
      </c>
      <c r="D23" s="6" t="s">
        <v>190</v>
      </c>
      <c r="E23" s="6" t="s">
        <v>191</v>
      </c>
      <c r="F23" s="9">
        <f t="shared" si="0"/>
        <v>0</v>
      </c>
      <c r="G23" s="9"/>
      <c r="H23" s="9"/>
    </row>
    <row r="24" spans="1:8" ht="25.5" hidden="1">
      <c r="A24" s="50" t="s">
        <v>227</v>
      </c>
      <c r="B24" s="6" t="s">
        <v>18</v>
      </c>
      <c r="C24" s="6" t="s">
        <v>13</v>
      </c>
      <c r="D24" s="6" t="s">
        <v>60</v>
      </c>
      <c r="E24" s="53" t="s">
        <v>228</v>
      </c>
      <c r="F24" s="9">
        <f t="shared" si="0"/>
        <v>0</v>
      </c>
      <c r="G24" s="9"/>
      <c r="H24" s="9"/>
    </row>
    <row r="25" spans="1:8" ht="25.5" hidden="1">
      <c r="A25" s="50" t="s">
        <v>219</v>
      </c>
      <c r="B25" s="53" t="s">
        <v>18</v>
      </c>
      <c r="C25" s="53" t="s">
        <v>12</v>
      </c>
      <c r="D25" s="53" t="s">
        <v>217</v>
      </c>
      <c r="E25" s="53" t="s">
        <v>218</v>
      </c>
      <c r="F25" s="9">
        <f t="shared" si="0"/>
        <v>0</v>
      </c>
      <c r="G25" s="9"/>
      <c r="H25" s="9"/>
    </row>
    <row r="26" spans="1:8" ht="25.5" hidden="1">
      <c r="A26" s="3" t="s">
        <v>65</v>
      </c>
      <c r="B26" s="6" t="s">
        <v>18</v>
      </c>
      <c r="C26" s="6" t="s">
        <v>63</v>
      </c>
      <c r="D26" s="6" t="s">
        <v>64</v>
      </c>
      <c r="E26" s="6" t="s">
        <v>66</v>
      </c>
      <c r="F26" s="9">
        <f t="shared" si="0"/>
        <v>0</v>
      </c>
      <c r="G26" s="9"/>
      <c r="H26" s="9"/>
    </row>
    <row r="27" spans="1:8" ht="25.5" hidden="1">
      <c r="A27" s="3" t="s">
        <v>67</v>
      </c>
      <c r="B27" s="6" t="s">
        <v>18</v>
      </c>
      <c r="C27" s="6" t="s">
        <v>63</v>
      </c>
      <c r="D27" s="6" t="s">
        <v>64</v>
      </c>
      <c r="E27" s="6" t="s">
        <v>68</v>
      </c>
      <c r="F27" s="9">
        <f t="shared" si="0"/>
        <v>0</v>
      </c>
      <c r="G27" s="9"/>
      <c r="H27" s="9"/>
    </row>
    <row r="28" spans="1:8" ht="25.5" hidden="1">
      <c r="A28" s="3" t="s">
        <v>70</v>
      </c>
      <c r="B28" s="6" t="s">
        <v>18</v>
      </c>
      <c r="C28" s="6" t="s">
        <v>63</v>
      </c>
      <c r="D28" s="6" t="s">
        <v>69</v>
      </c>
      <c r="E28" s="6" t="s">
        <v>71</v>
      </c>
      <c r="F28" s="9">
        <f t="shared" si="0"/>
        <v>0</v>
      </c>
      <c r="G28" s="9"/>
      <c r="H28" s="9"/>
    </row>
    <row r="29" spans="1:8" hidden="1">
      <c r="A29" s="3" t="s">
        <v>62</v>
      </c>
      <c r="B29" s="6" t="s">
        <v>11</v>
      </c>
      <c r="C29" s="6" t="s">
        <v>8</v>
      </c>
      <c r="D29" s="6" t="s">
        <v>72</v>
      </c>
      <c r="E29" s="6" t="s">
        <v>61</v>
      </c>
      <c r="F29" s="9">
        <f t="shared" si="0"/>
        <v>0</v>
      </c>
      <c r="G29" s="9"/>
      <c r="H29" s="9"/>
    </row>
    <row r="30" spans="1:8" ht="38.25" hidden="1">
      <c r="A30" s="3" t="s">
        <v>81</v>
      </c>
      <c r="B30" s="6" t="s">
        <v>11</v>
      </c>
      <c r="C30" s="6" t="s">
        <v>8</v>
      </c>
      <c r="D30" s="6" t="s">
        <v>72</v>
      </c>
      <c r="E30" s="6" t="s">
        <v>82</v>
      </c>
      <c r="F30" s="9">
        <f t="shared" si="0"/>
        <v>0</v>
      </c>
      <c r="G30" s="9"/>
      <c r="H30" s="9"/>
    </row>
    <row r="31" spans="1:8" hidden="1">
      <c r="A31" s="3" t="s">
        <v>62</v>
      </c>
      <c r="B31" s="6" t="s">
        <v>11</v>
      </c>
      <c r="C31" s="6" t="s">
        <v>13</v>
      </c>
      <c r="D31" s="6" t="s">
        <v>80</v>
      </c>
      <c r="E31" s="6" t="s">
        <v>61</v>
      </c>
      <c r="F31" s="9">
        <f t="shared" si="0"/>
        <v>0</v>
      </c>
      <c r="G31" s="9"/>
      <c r="H31" s="9"/>
    </row>
    <row r="32" spans="1:8" ht="38.25" hidden="1">
      <c r="A32" s="3" t="s">
        <v>83</v>
      </c>
      <c r="B32" s="6" t="s">
        <v>11</v>
      </c>
      <c r="C32" s="6" t="s">
        <v>13</v>
      </c>
      <c r="D32" s="6" t="s">
        <v>80</v>
      </c>
      <c r="E32" s="6" t="s">
        <v>84</v>
      </c>
      <c r="F32" s="9">
        <f t="shared" si="0"/>
        <v>0</v>
      </c>
      <c r="G32" s="9"/>
      <c r="H32" s="9"/>
    </row>
    <row r="33" spans="1:8" ht="25.5" hidden="1">
      <c r="A33" s="3" t="s">
        <v>85</v>
      </c>
      <c r="B33" s="6" t="s">
        <v>11</v>
      </c>
      <c r="C33" s="6" t="s">
        <v>13</v>
      </c>
      <c r="D33" s="6" t="s">
        <v>80</v>
      </c>
      <c r="E33" s="6" t="s">
        <v>16</v>
      </c>
      <c r="F33" s="9">
        <f t="shared" si="0"/>
        <v>0</v>
      </c>
      <c r="G33" s="9"/>
      <c r="H33" s="9"/>
    </row>
    <row r="34" spans="1:8" ht="38.25" hidden="1">
      <c r="A34" s="3" t="s">
        <v>83</v>
      </c>
      <c r="B34" s="6" t="s">
        <v>11</v>
      </c>
      <c r="C34" s="6" t="s">
        <v>13</v>
      </c>
      <c r="D34" s="53" t="s">
        <v>221</v>
      </c>
      <c r="E34" s="6" t="s">
        <v>84</v>
      </c>
      <c r="F34" s="9">
        <f t="shared" si="0"/>
        <v>0</v>
      </c>
      <c r="G34" s="9"/>
      <c r="H34" s="9"/>
    </row>
    <row r="35" spans="1:8" hidden="1">
      <c r="A35" s="3" t="s">
        <v>62</v>
      </c>
      <c r="B35" s="6" t="s">
        <v>11</v>
      </c>
      <c r="C35" s="6" t="s">
        <v>18</v>
      </c>
      <c r="D35" s="53" t="s">
        <v>229</v>
      </c>
      <c r="E35" s="6" t="s">
        <v>61</v>
      </c>
      <c r="F35" s="9">
        <f t="shared" si="0"/>
        <v>0</v>
      </c>
      <c r="G35" s="9"/>
      <c r="H35" s="9"/>
    </row>
    <row r="36" spans="1:8" ht="25.5" hidden="1">
      <c r="A36" s="3" t="s">
        <v>76</v>
      </c>
      <c r="B36" s="46" t="s">
        <v>10</v>
      </c>
      <c r="C36" s="7" t="s">
        <v>8</v>
      </c>
      <c r="D36" s="7" t="s">
        <v>87</v>
      </c>
      <c r="E36" s="7" t="s">
        <v>73</v>
      </c>
      <c r="F36" s="9">
        <f t="shared" si="0"/>
        <v>0</v>
      </c>
      <c r="G36" s="9"/>
      <c r="H36" s="9"/>
    </row>
    <row r="37" spans="1:8" ht="25.5" hidden="1">
      <c r="A37" s="3" t="s">
        <v>76</v>
      </c>
      <c r="B37" s="6" t="s">
        <v>10</v>
      </c>
      <c r="C37" s="6" t="s">
        <v>13</v>
      </c>
      <c r="D37" s="6" t="s">
        <v>88</v>
      </c>
      <c r="E37" s="6" t="s">
        <v>73</v>
      </c>
      <c r="F37" s="9">
        <f t="shared" si="0"/>
        <v>0</v>
      </c>
      <c r="G37" s="9"/>
      <c r="H37" s="9"/>
    </row>
    <row r="38" spans="1:8" ht="25.5" hidden="1">
      <c r="A38" s="3" t="s">
        <v>76</v>
      </c>
      <c r="B38" s="6" t="s">
        <v>10</v>
      </c>
      <c r="C38" s="6" t="s">
        <v>13</v>
      </c>
      <c r="D38" s="6" t="s">
        <v>89</v>
      </c>
      <c r="E38" s="6" t="s">
        <v>73</v>
      </c>
      <c r="F38" s="9">
        <f t="shared" si="0"/>
        <v>0</v>
      </c>
      <c r="G38" s="9"/>
      <c r="H38" s="9"/>
    </row>
    <row r="39" spans="1:8" ht="25.5" hidden="1">
      <c r="A39" s="3" t="s">
        <v>76</v>
      </c>
      <c r="B39" s="6" t="s">
        <v>10</v>
      </c>
      <c r="C39" s="6" t="s">
        <v>13</v>
      </c>
      <c r="D39" s="6" t="s">
        <v>90</v>
      </c>
      <c r="E39" s="6" t="s">
        <v>73</v>
      </c>
      <c r="F39" s="9">
        <f t="shared" si="0"/>
        <v>0</v>
      </c>
      <c r="G39" s="9"/>
      <c r="H39" s="9"/>
    </row>
    <row r="40" spans="1:8" ht="25.5" hidden="1">
      <c r="A40" s="3" t="s">
        <v>76</v>
      </c>
      <c r="B40" s="6" t="s">
        <v>10</v>
      </c>
      <c r="C40" s="6" t="s">
        <v>13</v>
      </c>
      <c r="D40" s="6" t="s">
        <v>91</v>
      </c>
      <c r="E40" s="6" t="s">
        <v>73</v>
      </c>
      <c r="F40" s="9">
        <f t="shared" si="0"/>
        <v>0</v>
      </c>
      <c r="G40" s="9"/>
      <c r="H40" s="9"/>
    </row>
    <row r="41" spans="1:8" ht="25.5" hidden="1">
      <c r="A41" s="3" t="s">
        <v>93</v>
      </c>
      <c r="B41" s="6" t="s">
        <v>10</v>
      </c>
      <c r="C41" s="6" t="s">
        <v>11</v>
      </c>
      <c r="D41" s="6" t="s">
        <v>92</v>
      </c>
      <c r="E41" s="6" t="s">
        <v>126</v>
      </c>
      <c r="F41" s="9">
        <f t="shared" si="0"/>
        <v>0</v>
      </c>
      <c r="G41" s="9"/>
      <c r="H41" s="9"/>
    </row>
    <row r="42" spans="1:8" ht="25.5" hidden="1">
      <c r="A42" s="3" t="s">
        <v>98</v>
      </c>
      <c r="B42" s="6" t="s">
        <v>10</v>
      </c>
      <c r="C42" s="6" t="s">
        <v>10</v>
      </c>
      <c r="D42" s="6" t="s">
        <v>97</v>
      </c>
      <c r="E42" s="6" t="s">
        <v>99</v>
      </c>
      <c r="F42" s="9">
        <f t="shared" si="0"/>
        <v>0</v>
      </c>
      <c r="G42" s="9"/>
      <c r="H42" s="9"/>
    </row>
    <row r="43" spans="1:8" hidden="1">
      <c r="A43" s="3" t="s">
        <v>95</v>
      </c>
      <c r="B43" s="6" t="s">
        <v>10</v>
      </c>
      <c r="C43" s="6" t="s">
        <v>10</v>
      </c>
      <c r="D43" s="6" t="s">
        <v>94</v>
      </c>
      <c r="E43" s="6" t="s">
        <v>96</v>
      </c>
      <c r="F43" s="9">
        <f t="shared" si="0"/>
        <v>0</v>
      </c>
      <c r="G43" s="9"/>
      <c r="H43" s="9"/>
    </row>
    <row r="44" spans="1:8" ht="38.25" hidden="1">
      <c r="A44" s="3" t="s">
        <v>104</v>
      </c>
      <c r="B44" s="6" t="s">
        <v>10</v>
      </c>
      <c r="C44" s="6" t="s">
        <v>100</v>
      </c>
      <c r="D44" s="6" t="s">
        <v>102</v>
      </c>
      <c r="E44" s="6" t="s">
        <v>103</v>
      </c>
      <c r="F44" s="9">
        <f t="shared" si="0"/>
        <v>0</v>
      </c>
      <c r="G44" s="9"/>
      <c r="H44" s="9"/>
    </row>
    <row r="45" spans="1:8" ht="25.5">
      <c r="A45" s="3" t="s">
        <v>76</v>
      </c>
      <c r="B45" s="6" t="s">
        <v>10</v>
      </c>
      <c r="C45" s="6" t="s">
        <v>100</v>
      </c>
      <c r="D45" s="6" t="s">
        <v>101</v>
      </c>
      <c r="E45" s="6" t="s">
        <v>73</v>
      </c>
      <c r="F45" s="9">
        <f t="shared" si="0"/>
        <v>0</v>
      </c>
      <c r="G45" s="9"/>
      <c r="H45" s="9"/>
    </row>
    <row r="46" spans="1:8" ht="25.5" hidden="1">
      <c r="A46" s="3" t="s">
        <v>76</v>
      </c>
      <c r="B46" s="6" t="s">
        <v>12</v>
      </c>
      <c r="C46" s="6" t="s">
        <v>8</v>
      </c>
      <c r="D46" s="6" t="s">
        <v>105</v>
      </c>
      <c r="E46" s="6" t="s">
        <v>73</v>
      </c>
      <c r="F46" s="9">
        <f t="shared" si="0"/>
        <v>0</v>
      </c>
      <c r="G46" s="9"/>
      <c r="H46" s="9"/>
    </row>
    <row r="47" spans="1:8" ht="25.5" hidden="1">
      <c r="A47" s="3" t="s">
        <v>76</v>
      </c>
      <c r="B47" s="6" t="s">
        <v>12</v>
      </c>
      <c r="C47" s="6" t="s">
        <v>8</v>
      </c>
      <c r="D47" s="6" t="s">
        <v>106</v>
      </c>
      <c r="E47" s="6" t="s">
        <v>73</v>
      </c>
      <c r="F47" s="9">
        <f t="shared" si="0"/>
        <v>0</v>
      </c>
      <c r="G47" s="9"/>
      <c r="H47" s="9"/>
    </row>
    <row r="48" spans="1:8" ht="25.5" hidden="1">
      <c r="A48" s="3" t="s">
        <v>76</v>
      </c>
      <c r="B48" s="6" t="s">
        <v>12</v>
      </c>
      <c r="C48" s="6" t="s">
        <v>8</v>
      </c>
      <c r="D48" s="6" t="s">
        <v>107</v>
      </c>
      <c r="E48" s="6" t="s">
        <v>73</v>
      </c>
      <c r="F48" s="9">
        <f t="shared" si="0"/>
        <v>0</v>
      </c>
      <c r="G48" s="9"/>
      <c r="H48" s="9"/>
    </row>
    <row r="49" spans="1:8" ht="25.5" hidden="1">
      <c r="A49" s="3" t="s">
        <v>76</v>
      </c>
      <c r="B49" s="6" t="s">
        <v>12</v>
      </c>
      <c r="C49" s="6" t="s">
        <v>8</v>
      </c>
      <c r="D49" s="6" t="s">
        <v>101</v>
      </c>
      <c r="E49" s="6" t="s">
        <v>73</v>
      </c>
      <c r="F49" s="9">
        <f t="shared" si="0"/>
        <v>0</v>
      </c>
      <c r="G49" s="9"/>
      <c r="H49" s="9"/>
    </row>
    <row r="50" spans="1:8" ht="38.25" hidden="1">
      <c r="A50" s="3" t="s">
        <v>128</v>
      </c>
      <c r="B50" s="6" t="s">
        <v>12</v>
      </c>
      <c r="C50" s="6" t="s">
        <v>18</v>
      </c>
      <c r="D50" s="6" t="s">
        <v>108</v>
      </c>
      <c r="E50" s="6" t="s">
        <v>127</v>
      </c>
      <c r="F50" s="9">
        <f t="shared" si="0"/>
        <v>0</v>
      </c>
      <c r="G50" s="9"/>
      <c r="H50" s="9"/>
    </row>
    <row r="51" spans="1:8" ht="25.5" hidden="1">
      <c r="A51" s="3" t="s">
        <v>115</v>
      </c>
      <c r="B51" s="6" t="s">
        <v>100</v>
      </c>
      <c r="C51" s="6" t="s">
        <v>8</v>
      </c>
      <c r="D51" s="53" t="s">
        <v>230</v>
      </c>
      <c r="E51" s="53" t="s">
        <v>113</v>
      </c>
      <c r="F51" s="9">
        <f t="shared" si="0"/>
        <v>0</v>
      </c>
      <c r="G51" s="9"/>
      <c r="H51" s="9"/>
    </row>
    <row r="52" spans="1:8" ht="25.5" hidden="1">
      <c r="A52" s="3" t="s">
        <v>76</v>
      </c>
      <c r="B52" s="6" t="s">
        <v>100</v>
      </c>
      <c r="C52" s="6" t="s">
        <v>8</v>
      </c>
      <c r="D52" s="6" t="s">
        <v>109</v>
      </c>
      <c r="E52" s="6" t="s">
        <v>73</v>
      </c>
      <c r="F52" s="9">
        <f t="shared" si="0"/>
        <v>0</v>
      </c>
      <c r="G52" s="9"/>
      <c r="H52" s="9"/>
    </row>
    <row r="53" spans="1:8" ht="25.5" hidden="1">
      <c r="A53" s="3" t="s">
        <v>76</v>
      </c>
      <c r="B53" s="6" t="s">
        <v>100</v>
      </c>
      <c r="C53" s="6" t="s">
        <v>8</v>
      </c>
      <c r="D53" s="6" t="s">
        <v>110</v>
      </c>
      <c r="E53" s="6" t="s">
        <v>73</v>
      </c>
      <c r="F53" s="9">
        <f t="shared" si="0"/>
        <v>0</v>
      </c>
      <c r="G53" s="9"/>
      <c r="H53" s="9"/>
    </row>
    <row r="54" spans="1:8" ht="25.5" hidden="1">
      <c r="A54" s="3" t="s">
        <v>76</v>
      </c>
      <c r="B54" s="6" t="s">
        <v>100</v>
      </c>
      <c r="C54" s="6" t="s">
        <v>8</v>
      </c>
      <c r="D54" s="6" t="s">
        <v>111</v>
      </c>
      <c r="E54" s="6" t="s">
        <v>73</v>
      </c>
      <c r="F54" s="9">
        <f t="shared" si="0"/>
        <v>0</v>
      </c>
      <c r="G54" s="9"/>
      <c r="H54" s="9"/>
    </row>
    <row r="55" spans="1:8" ht="25.5" hidden="1">
      <c r="A55" s="50" t="s">
        <v>115</v>
      </c>
      <c r="B55" s="6" t="s">
        <v>100</v>
      </c>
      <c r="C55" s="6" t="s">
        <v>8</v>
      </c>
      <c r="D55" s="53" t="s">
        <v>221</v>
      </c>
      <c r="E55" s="53" t="s">
        <v>113</v>
      </c>
      <c r="F55" s="9">
        <f t="shared" si="0"/>
        <v>0</v>
      </c>
      <c r="G55" s="9"/>
      <c r="H55" s="9"/>
    </row>
    <row r="56" spans="1:8" ht="25.5" hidden="1">
      <c r="A56" s="3" t="s">
        <v>115</v>
      </c>
      <c r="B56" s="6" t="s">
        <v>100</v>
      </c>
      <c r="C56" s="6" t="s">
        <v>13</v>
      </c>
      <c r="D56" s="6" t="s">
        <v>112</v>
      </c>
      <c r="E56" s="6" t="s">
        <v>113</v>
      </c>
      <c r="F56" s="9">
        <f t="shared" si="0"/>
        <v>0</v>
      </c>
      <c r="G56" s="9"/>
      <c r="H56" s="9"/>
    </row>
    <row r="57" spans="1:8" ht="25.5" hidden="1">
      <c r="A57" s="3" t="s">
        <v>115</v>
      </c>
      <c r="B57" s="6" t="s">
        <v>100</v>
      </c>
      <c r="C57" s="6" t="s">
        <v>18</v>
      </c>
      <c r="D57" s="6" t="s">
        <v>114</v>
      </c>
      <c r="E57" s="6" t="s">
        <v>113</v>
      </c>
      <c r="F57" s="9">
        <f t="shared" si="0"/>
        <v>0</v>
      </c>
      <c r="G57" s="9"/>
      <c r="H57" s="9"/>
    </row>
    <row r="58" spans="1:8" ht="38.25" hidden="1">
      <c r="A58" s="3" t="s">
        <v>233</v>
      </c>
      <c r="B58" s="6" t="s">
        <v>116</v>
      </c>
      <c r="C58" s="6" t="s">
        <v>8</v>
      </c>
      <c r="D58" s="6" t="s">
        <v>231</v>
      </c>
      <c r="E58" s="6" t="s">
        <v>232</v>
      </c>
      <c r="F58" s="9">
        <f t="shared" si="0"/>
        <v>0</v>
      </c>
      <c r="G58" s="9"/>
      <c r="H58" s="9"/>
    </row>
    <row r="59" spans="1:8" ht="25.5" hidden="1">
      <c r="A59" s="3" t="s">
        <v>76</v>
      </c>
      <c r="B59" s="6" t="s">
        <v>116</v>
      </c>
      <c r="C59" s="6" t="s">
        <v>13</v>
      </c>
      <c r="D59" s="53" t="s">
        <v>234</v>
      </c>
      <c r="E59" s="6" t="s">
        <v>73</v>
      </c>
      <c r="F59" s="9">
        <f t="shared" si="0"/>
        <v>0</v>
      </c>
      <c r="G59" s="9"/>
      <c r="H59" s="9"/>
    </row>
    <row r="60" spans="1:8" ht="51" hidden="1">
      <c r="A60" s="3" t="s">
        <v>119</v>
      </c>
      <c r="B60" s="6" t="s">
        <v>116</v>
      </c>
      <c r="C60" s="6" t="s">
        <v>15</v>
      </c>
      <c r="D60" s="6" t="s">
        <v>229</v>
      </c>
      <c r="E60" s="6" t="s">
        <v>120</v>
      </c>
      <c r="F60" s="9">
        <f t="shared" si="0"/>
        <v>0</v>
      </c>
      <c r="G60" s="9"/>
      <c r="H60" s="9"/>
    </row>
    <row r="61" spans="1:8" ht="38.25" hidden="1">
      <c r="A61" s="3" t="s">
        <v>237</v>
      </c>
      <c r="B61" s="6" t="s">
        <v>116</v>
      </c>
      <c r="C61" s="6" t="s">
        <v>15</v>
      </c>
      <c r="D61" s="6" t="s">
        <v>229</v>
      </c>
      <c r="E61" s="6" t="s">
        <v>121</v>
      </c>
      <c r="F61" s="9">
        <f t="shared" si="0"/>
        <v>0</v>
      </c>
      <c r="G61" s="9"/>
      <c r="H61" s="9"/>
    </row>
    <row r="62" spans="1:8" ht="38.25" hidden="1">
      <c r="A62" s="3" t="s">
        <v>236</v>
      </c>
      <c r="B62" s="6" t="s">
        <v>116</v>
      </c>
      <c r="C62" s="6" t="s">
        <v>15</v>
      </c>
      <c r="D62" s="6" t="s">
        <v>229</v>
      </c>
      <c r="E62" s="6" t="s">
        <v>235</v>
      </c>
      <c r="F62" s="9">
        <f t="shared" si="0"/>
        <v>0</v>
      </c>
      <c r="G62" s="9"/>
      <c r="H62" s="9"/>
    </row>
    <row r="63" spans="1:8" ht="51" hidden="1">
      <c r="A63" s="3" t="s">
        <v>239</v>
      </c>
      <c r="B63" s="6" t="s">
        <v>116</v>
      </c>
      <c r="C63" s="6" t="s">
        <v>15</v>
      </c>
      <c r="D63" s="6" t="s">
        <v>86</v>
      </c>
      <c r="E63" s="6" t="s">
        <v>238</v>
      </c>
      <c r="F63" s="9">
        <f t="shared" si="0"/>
        <v>0</v>
      </c>
      <c r="G63" s="9"/>
      <c r="H63" s="9"/>
    </row>
    <row r="64" spans="1:8" ht="51" hidden="1">
      <c r="A64" s="3" t="s">
        <v>241</v>
      </c>
      <c r="B64" s="6" t="s">
        <v>116</v>
      </c>
      <c r="C64" s="6" t="s">
        <v>15</v>
      </c>
      <c r="D64" s="6" t="s">
        <v>86</v>
      </c>
      <c r="E64" s="6" t="s">
        <v>240</v>
      </c>
      <c r="F64" s="9">
        <f t="shared" si="0"/>
        <v>0</v>
      </c>
      <c r="G64" s="9"/>
      <c r="H64" s="9"/>
    </row>
    <row r="65" spans="1:8" hidden="1">
      <c r="A65" s="3" t="s">
        <v>122</v>
      </c>
      <c r="B65" s="6" t="s">
        <v>116</v>
      </c>
      <c r="C65" s="6" t="s">
        <v>15</v>
      </c>
      <c r="D65" s="6" t="s">
        <v>221</v>
      </c>
      <c r="E65" s="6" t="s">
        <v>123</v>
      </c>
      <c r="F65" s="9">
        <f t="shared" si="0"/>
        <v>0</v>
      </c>
      <c r="G65" s="9"/>
      <c r="H65" s="9"/>
    </row>
    <row r="66" spans="1:8" hidden="1">
      <c r="A66" s="3" t="s">
        <v>244</v>
      </c>
      <c r="B66" s="6" t="s">
        <v>116</v>
      </c>
      <c r="C66" s="6" t="s">
        <v>15</v>
      </c>
      <c r="D66" s="6" t="s">
        <v>245</v>
      </c>
      <c r="E66" s="6" t="s">
        <v>38</v>
      </c>
      <c r="F66" s="9">
        <f t="shared" si="0"/>
        <v>0</v>
      </c>
      <c r="G66" s="9"/>
      <c r="H66" s="9"/>
    </row>
    <row r="67" spans="1:8" hidden="1">
      <c r="A67" s="3" t="s">
        <v>243</v>
      </c>
      <c r="B67" s="6" t="s">
        <v>116</v>
      </c>
      <c r="C67" s="6" t="s">
        <v>18</v>
      </c>
      <c r="D67" s="6" t="s">
        <v>188</v>
      </c>
      <c r="E67" s="6" t="s">
        <v>242</v>
      </c>
      <c r="F67" s="9">
        <f t="shared" si="0"/>
        <v>0</v>
      </c>
      <c r="G67" s="9"/>
      <c r="H67" s="9"/>
    </row>
    <row r="68" spans="1:8" hidden="1">
      <c r="A68" s="3" t="s">
        <v>244</v>
      </c>
      <c r="B68" s="6" t="s">
        <v>116</v>
      </c>
      <c r="C68" s="6" t="s">
        <v>9</v>
      </c>
      <c r="D68" s="6" t="s">
        <v>118</v>
      </c>
      <c r="E68" s="6" t="s">
        <v>38</v>
      </c>
      <c r="F68" s="9">
        <f t="shared" si="0"/>
        <v>0</v>
      </c>
      <c r="G68" s="9"/>
      <c r="H68" s="9"/>
    </row>
    <row r="69" spans="1:8" hidden="1">
      <c r="A69" s="3" t="s">
        <v>244</v>
      </c>
      <c r="B69" s="6" t="s">
        <v>116</v>
      </c>
      <c r="C69" s="6" t="s">
        <v>9</v>
      </c>
      <c r="D69" s="6" t="s">
        <v>117</v>
      </c>
      <c r="E69" s="6" t="s">
        <v>38</v>
      </c>
      <c r="F69" s="9">
        <f t="shared" si="0"/>
        <v>0</v>
      </c>
      <c r="G69" s="9"/>
      <c r="H69" s="9"/>
    </row>
    <row r="70" spans="1:8" hidden="1">
      <c r="A70" s="3" t="s">
        <v>62</v>
      </c>
      <c r="B70" s="6" t="s">
        <v>63</v>
      </c>
      <c r="C70" s="6" t="s">
        <v>8</v>
      </c>
      <c r="D70" s="6" t="s">
        <v>124</v>
      </c>
      <c r="E70" s="6" t="s">
        <v>61</v>
      </c>
      <c r="F70" s="9">
        <f t="shared" si="0"/>
        <v>0</v>
      </c>
      <c r="G70" s="9"/>
      <c r="H70" s="9"/>
    </row>
    <row r="71" spans="1:8">
      <c r="A71" s="3" t="s">
        <v>21</v>
      </c>
      <c r="B71" s="6" t="s">
        <v>125</v>
      </c>
      <c r="C71" s="6" t="s">
        <v>125</v>
      </c>
      <c r="D71" s="6" t="s">
        <v>125</v>
      </c>
      <c r="E71" s="6" t="s">
        <v>125</v>
      </c>
      <c r="F71" s="9">
        <f t="shared" si="0"/>
        <v>0</v>
      </c>
      <c r="G71" s="9">
        <f>SUM(G12:G70)</f>
        <v>0</v>
      </c>
      <c r="H71" s="9">
        <f>SUM(H12:H70)</f>
        <v>0</v>
      </c>
    </row>
    <row r="1144" spans="1:1" ht="15.75">
      <c r="A1144" s="2"/>
    </row>
    <row r="1145" spans="1:1" ht="15.75">
      <c r="A1145" s="2"/>
    </row>
  </sheetData>
  <mergeCells count="9">
    <mergeCell ref="A5:H6"/>
    <mergeCell ref="E8:E10"/>
    <mergeCell ref="F8:H8"/>
    <mergeCell ref="F9:F10"/>
    <mergeCell ref="G9:H9"/>
    <mergeCell ref="A8:A10"/>
    <mergeCell ref="B8:B10"/>
    <mergeCell ref="C8:C10"/>
    <mergeCell ref="D8:D10"/>
  </mergeCells>
  <phoneticPr fontId="9" type="noConversion"/>
  <pageMargins left="0.75" right="0.75" top="1" bottom="1" header="0.5" footer="0.5"/>
  <pageSetup paperSize="9" scale="79" fitToHeight="4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58"/>
  <sheetViews>
    <sheetView workbookViewId="0">
      <pane xSplit="5" ySplit="11" topLeftCell="F12" activePane="bottomRight" state="frozen"/>
      <selection activeCell="F4" sqref="F4"/>
      <selection pane="topRight" activeCell="F4" sqref="F4"/>
      <selection pane="bottomLeft" activeCell="F4" sqref="F4"/>
      <selection pane="bottomRight" activeCell="H42" sqref="G12:H42"/>
    </sheetView>
  </sheetViews>
  <sheetFormatPr defaultRowHeight="12.75"/>
  <cols>
    <col min="1" max="1" width="51.7109375" customWidth="1"/>
    <col min="2" max="3" width="5.85546875" customWidth="1"/>
    <col min="4" max="4" width="11.42578125" customWidth="1"/>
    <col min="5" max="5" width="5.85546875" customWidth="1"/>
    <col min="6" max="6" width="11.42578125" customWidth="1"/>
    <col min="7" max="8" width="10.7109375" customWidth="1"/>
    <col min="9" max="16384" width="9.140625" style="22"/>
  </cols>
  <sheetData>
    <row r="1" spans="1:8">
      <c r="A1" s="22"/>
      <c r="B1" s="22"/>
      <c r="C1" s="22"/>
      <c r="D1" s="22"/>
      <c r="E1" s="22"/>
      <c r="F1" s="22"/>
      <c r="G1" s="22"/>
      <c r="H1" s="25" t="s">
        <v>272</v>
      </c>
    </row>
    <row r="2" spans="1:8" s="26" customFormat="1">
      <c r="A2" s="22"/>
      <c r="B2" s="22"/>
      <c r="C2" s="22"/>
      <c r="D2" s="22"/>
      <c r="E2" s="22"/>
      <c r="F2" s="22"/>
      <c r="G2" s="22"/>
      <c r="H2" s="25" t="s">
        <v>252</v>
      </c>
    </row>
    <row r="3" spans="1:8" s="26" customFormat="1">
      <c r="A3" s="22"/>
      <c r="B3" s="22"/>
      <c r="C3" s="22"/>
      <c r="D3" s="22"/>
      <c r="E3" s="22"/>
      <c r="F3" s="104" t="s">
        <v>300</v>
      </c>
      <c r="G3" s="104"/>
      <c r="H3" s="104"/>
    </row>
    <row r="4" spans="1:8">
      <c r="A4" s="22"/>
      <c r="B4" s="22"/>
      <c r="C4" s="51" t="s">
        <v>253</v>
      </c>
      <c r="D4" s="22"/>
      <c r="F4" s="22"/>
      <c r="G4" s="22"/>
      <c r="H4" s="22"/>
    </row>
    <row r="5" spans="1:8">
      <c r="A5" s="22"/>
      <c r="B5" s="22"/>
      <c r="C5" s="57" t="s">
        <v>273</v>
      </c>
      <c r="D5" s="22"/>
      <c r="F5" s="22"/>
      <c r="G5" s="22"/>
      <c r="H5" s="22"/>
    </row>
    <row r="6" spans="1:8" ht="13.5">
      <c r="A6" s="1"/>
      <c r="B6" s="22"/>
      <c r="D6" s="22"/>
      <c r="F6" s="22"/>
      <c r="G6" s="22"/>
      <c r="H6" s="22"/>
    </row>
    <row r="7" spans="1:8">
      <c r="A7" s="22"/>
      <c r="B7" s="22"/>
      <c r="C7" s="22"/>
      <c r="D7" s="22"/>
      <c r="E7" s="22"/>
      <c r="F7" s="22"/>
      <c r="G7" s="22"/>
      <c r="H7" s="28" t="s">
        <v>19</v>
      </c>
    </row>
    <row r="8" spans="1:8" s="32" customFormat="1">
      <c r="A8" s="100" t="s">
        <v>20</v>
      </c>
      <c r="B8" s="98" t="s">
        <v>0</v>
      </c>
      <c r="C8" s="98" t="s">
        <v>1</v>
      </c>
      <c r="D8" s="98" t="s">
        <v>2</v>
      </c>
      <c r="E8" s="98" t="s">
        <v>3</v>
      </c>
      <c r="F8" s="93" t="s">
        <v>33</v>
      </c>
      <c r="G8" s="94"/>
      <c r="H8" s="95"/>
    </row>
    <row r="9" spans="1:8" s="32" customFormat="1" ht="12.75" customHeight="1">
      <c r="A9" s="101"/>
      <c r="B9" s="99"/>
      <c r="C9" s="99"/>
      <c r="D9" s="99"/>
      <c r="E9" s="99"/>
      <c r="F9" s="96" t="s">
        <v>23</v>
      </c>
      <c r="G9" s="102" t="s">
        <v>212</v>
      </c>
      <c r="H9" s="103"/>
    </row>
    <row r="10" spans="1:8" ht="59.25">
      <c r="A10" s="101"/>
      <c r="B10" s="99"/>
      <c r="C10" s="99"/>
      <c r="D10" s="99"/>
      <c r="E10" s="99"/>
      <c r="F10" s="97"/>
      <c r="G10" s="49" t="s">
        <v>192</v>
      </c>
      <c r="H10" s="24" t="s">
        <v>32</v>
      </c>
    </row>
    <row r="11" spans="1:8" s="31" customFormat="1">
      <c r="A11" s="4">
        <v>1</v>
      </c>
      <c r="B11" s="23" t="s">
        <v>4</v>
      </c>
      <c r="C11" s="23" t="s">
        <v>5</v>
      </c>
      <c r="D11" s="23" t="s">
        <v>6</v>
      </c>
      <c r="E11" s="23" t="s">
        <v>7</v>
      </c>
      <c r="F11" s="5">
        <v>6</v>
      </c>
      <c r="G11" s="5">
        <v>7</v>
      </c>
      <c r="H11" s="5">
        <v>8</v>
      </c>
    </row>
    <row r="12" spans="1:8" ht="25.5">
      <c r="A12" s="3" t="s">
        <v>42</v>
      </c>
      <c r="B12" s="6" t="s">
        <v>8</v>
      </c>
      <c r="C12" s="6" t="s">
        <v>13</v>
      </c>
      <c r="D12" s="6" t="s">
        <v>41</v>
      </c>
      <c r="E12" s="6" t="s">
        <v>43</v>
      </c>
      <c r="F12" s="9">
        <f>SUM(G12:H12)</f>
        <v>0</v>
      </c>
      <c r="G12" s="9"/>
      <c r="H12" s="9"/>
    </row>
    <row r="13" spans="1:8">
      <c r="A13" s="3" t="s">
        <v>44</v>
      </c>
      <c r="B13" s="6" t="s">
        <v>8</v>
      </c>
      <c r="C13" s="6" t="s">
        <v>18</v>
      </c>
      <c r="D13" s="6" t="s">
        <v>41</v>
      </c>
      <c r="E13" s="6" t="s">
        <v>45</v>
      </c>
      <c r="F13" s="9">
        <f t="shared" ref="F13:F83" si="0">SUM(G13:H13)</f>
        <v>0</v>
      </c>
      <c r="G13" s="9"/>
      <c r="H13" s="9"/>
    </row>
    <row r="14" spans="1:8" hidden="1">
      <c r="A14" s="3" t="s">
        <v>31</v>
      </c>
      <c r="B14" s="6" t="s">
        <v>8</v>
      </c>
      <c r="C14" s="6" t="s">
        <v>18</v>
      </c>
      <c r="D14" s="6" t="s">
        <v>41</v>
      </c>
      <c r="E14" s="6" t="s">
        <v>46</v>
      </c>
      <c r="F14" s="9">
        <f t="shared" si="0"/>
        <v>0</v>
      </c>
      <c r="G14" s="9"/>
      <c r="H14" s="9"/>
    </row>
    <row r="15" spans="1:8" ht="28.15" customHeight="1">
      <c r="A15" s="3" t="s">
        <v>299</v>
      </c>
      <c r="B15" s="6" t="s">
        <v>8</v>
      </c>
      <c r="C15" s="6" t="s">
        <v>18</v>
      </c>
      <c r="D15" s="6" t="s">
        <v>41</v>
      </c>
      <c r="E15" s="6" t="s">
        <v>298</v>
      </c>
      <c r="F15" s="9">
        <f>SUM(G15:H15)</f>
        <v>0</v>
      </c>
      <c r="G15" s="9"/>
      <c r="H15" s="9"/>
    </row>
    <row r="16" spans="1:8" ht="38.25" hidden="1">
      <c r="A16" s="3" t="s">
        <v>269</v>
      </c>
      <c r="B16" s="6" t="s">
        <v>8</v>
      </c>
      <c r="C16" s="6" t="s">
        <v>11</v>
      </c>
      <c r="D16" s="6" t="s">
        <v>267</v>
      </c>
      <c r="E16" s="6" t="s">
        <v>268</v>
      </c>
      <c r="F16" s="9">
        <f t="shared" si="0"/>
        <v>0</v>
      </c>
      <c r="G16" s="9"/>
      <c r="H16" s="9"/>
    </row>
    <row r="17" spans="1:8" hidden="1">
      <c r="A17" s="3" t="s">
        <v>44</v>
      </c>
      <c r="B17" s="53" t="s">
        <v>8</v>
      </c>
      <c r="C17" s="53" t="s">
        <v>9</v>
      </c>
      <c r="D17" s="53" t="s">
        <v>41</v>
      </c>
      <c r="E17" s="53" t="s">
        <v>45</v>
      </c>
      <c r="F17" s="9">
        <f t="shared" si="0"/>
        <v>0</v>
      </c>
      <c r="G17" s="9"/>
      <c r="H17" s="9"/>
    </row>
    <row r="18" spans="1:8" ht="38.25" hidden="1">
      <c r="A18" s="3" t="s">
        <v>50</v>
      </c>
      <c r="B18" s="6" t="s">
        <v>8</v>
      </c>
      <c r="C18" s="6" t="s">
        <v>10</v>
      </c>
      <c r="D18" s="6" t="s">
        <v>47</v>
      </c>
      <c r="E18" s="6" t="s">
        <v>48</v>
      </c>
      <c r="F18" s="9">
        <f t="shared" si="0"/>
        <v>0</v>
      </c>
      <c r="G18" s="9"/>
      <c r="H18" s="9"/>
    </row>
    <row r="19" spans="1:8" ht="25.5" hidden="1">
      <c r="A19" s="3" t="s">
        <v>49</v>
      </c>
      <c r="B19" s="6" t="s">
        <v>8</v>
      </c>
      <c r="C19" s="6" t="s">
        <v>10</v>
      </c>
      <c r="D19" s="6" t="s">
        <v>47</v>
      </c>
      <c r="E19" s="6" t="s">
        <v>51</v>
      </c>
      <c r="F19" s="9">
        <f t="shared" si="0"/>
        <v>0</v>
      </c>
      <c r="G19" s="9"/>
      <c r="H19" s="9"/>
    </row>
    <row r="20" spans="1:8" hidden="1">
      <c r="A20" s="3" t="s">
        <v>30</v>
      </c>
      <c r="B20" s="6" t="s">
        <v>8</v>
      </c>
      <c r="C20" s="6" t="s">
        <v>14</v>
      </c>
      <c r="D20" s="6" t="s">
        <v>52</v>
      </c>
      <c r="E20" s="6" t="s">
        <v>53</v>
      </c>
      <c r="F20" s="9">
        <f t="shared" si="0"/>
        <v>0</v>
      </c>
      <c r="G20" s="9"/>
      <c r="H20" s="9"/>
    </row>
    <row r="21" spans="1:8" hidden="1">
      <c r="A21" s="3" t="s">
        <v>57</v>
      </c>
      <c r="B21" s="6" t="s">
        <v>8</v>
      </c>
      <c r="C21" s="6" t="s">
        <v>54</v>
      </c>
      <c r="D21" s="6" t="s">
        <v>55</v>
      </c>
      <c r="E21" s="6" t="s">
        <v>56</v>
      </c>
      <c r="F21" s="9">
        <f t="shared" si="0"/>
        <v>0</v>
      </c>
      <c r="G21" s="9"/>
      <c r="H21" s="52"/>
    </row>
    <row r="22" spans="1:8" ht="25.5" hidden="1">
      <c r="A22" s="3" t="s">
        <v>76</v>
      </c>
      <c r="B22" s="6" t="s">
        <v>8</v>
      </c>
      <c r="C22" s="6" t="s">
        <v>17</v>
      </c>
      <c r="D22" s="6" t="s">
        <v>41</v>
      </c>
      <c r="E22" s="6" t="s">
        <v>73</v>
      </c>
      <c r="F22" s="9">
        <f t="shared" si="0"/>
        <v>0</v>
      </c>
      <c r="G22" s="9"/>
      <c r="H22" s="9"/>
    </row>
    <row r="23" spans="1:8" ht="25.5" hidden="1">
      <c r="A23" s="3" t="s">
        <v>75</v>
      </c>
      <c r="B23" s="6" t="s">
        <v>8</v>
      </c>
      <c r="C23" s="6" t="s">
        <v>17</v>
      </c>
      <c r="D23" s="6" t="s">
        <v>77</v>
      </c>
      <c r="E23" s="6" t="s">
        <v>74</v>
      </c>
      <c r="F23" s="9">
        <f t="shared" si="0"/>
        <v>0</v>
      </c>
      <c r="G23" s="9"/>
      <c r="H23" s="9"/>
    </row>
    <row r="24" spans="1:8" hidden="1">
      <c r="A24" s="3" t="s">
        <v>78</v>
      </c>
      <c r="B24" s="6" t="s">
        <v>8</v>
      </c>
      <c r="C24" s="6" t="s">
        <v>17</v>
      </c>
      <c r="D24" s="6" t="s">
        <v>77</v>
      </c>
      <c r="E24" s="6" t="s">
        <v>79</v>
      </c>
      <c r="F24" s="9">
        <f t="shared" si="0"/>
        <v>0</v>
      </c>
      <c r="G24" s="9"/>
      <c r="H24" s="9"/>
    </row>
    <row r="25" spans="1:8" ht="25.5" hidden="1">
      <c r="A25" s="50" t="s">
        <v>277</v>
      </c>
      <c r="B25" s="53" t="s">
        <v>8</v>
      </c>
      <c r="C25" s="53" t="s">
        <v>17</v>
      </c>
      <c r="D25" s="53" t="s">
        <v>278</v>
      </c>
      <c r="E25" s="53" t="s">
        <v>279</v>
      </c>
      <c r="F25" s="9">
        <f t="shared" si="0"/>
        <v>0</v>
      </c>
      <c r="G25" s="9"/>
      <c r="H25" s="9"/>
    </row>
    <row r="26" spans="1:8" ht="25.5" hidden="1">
      <c r="A26" s="3" t="s">
        <v>275</v>
      </c>
      <c r="B26" s="6" t="s">
        <v>13</v>
      </c>
      <c r="C26" s="6" t="s">
        <v>13</v>
      </c>
      <c r="D26" s="6" t="s">
        <v>267</v>
      </c>
      <c r="E26" s="6" t="s">
        <v>276</v>
      </c>
      <c r="F26" s="9">
        <f t="shared" si="0"/>
        <v>0</v>
      </c>
      <c r="G26" s="9"/>
      <c r="H26" s="9"/>
    </row>
    <row r="27" spans="1:8" ht="25.5" hidden="1">
      <c r="A27" s="3" t="s">
        <v>58</v>
      </c>
      <c r="B27" s="6" t="s">
        <v>15</v>
      </c>
      <c r="C27" s="6" t="s">
        <v>13</v>
      </c>
      <c r="D27" s="53" t="s">
        <v>226</v>
      </c>
      <c r="E27" s="6" t="s">
        <v>59</v>
      </c>
      <c r="F27" s="9">
        <f t="shared" si="0"/>
        <v>0</v>
      </c>
      <c r="G27" s="9"/>
      <c r="H27" s="9"/>
    </row>
    <row r="28" spans="1:8" ht="38.25" hidden="1">
      <c r="A28" s="3" t="s">
        <v>189</v>
      </c>
      <c r="B28" s="6" t="s">
        <v>15</v>
      </c>
      <c r="C28" s="6" t="s">
        <v>100</v>
      </c>
      <c r="D28" s="6" t="s">
        <v>190</v>
      </c>
      <c r="E28" s="6" t="s">
        <v>191</v>
      </c>
      <c r="F28" s="9">
        <f>SUM(G28:H28)</f>
        <v>0</v>
      </c>
      <c r="G28" s="9"/>
      <c r="H28" s="9"/>
    </row>
    <row r="29" spans="1:8" hidden="1">
      <c r="A29" s="3" t="s">
        <v>261</v>
      </c>
      <c r="B29" s="6" t="s">
        <v>15</v>
      </c>
      <c r="C29" s="6" t="s">
        <v>116</v>
      </c>
      <c r="D29" s="6" t="s">
        <v>226</v>
      </c>
      <c r="E29" s="6" t="s">
        <v>260</v>
      </c>
      <c r="F29" s="9">
        <f>SUM(G29:H29)</f>
        <v>0</v>
      </c>
      <c r="G29" s="9"/>
      <c r="H29" s="9"/>
    </row>
    <row r="30" spans="1:8" hidden="1">
      <c r="A30" s="50" t="s">
        <v>227</v>
      </c>
      <c r="B30" s="6" t="s">
        <v>18</v>
      </c>
      <c r="C30" s="6" t="s">
        <v>13</v>
      </c>
      <c r="D30" s="6" t="s">
        <v>60</v>
      </c>
      <c r="E30" s="53" t="s">
        <v>228</v>
      </c>
      <c r="F30" s="9">
        <f t="shared" si="0"/>
        <v>0</v>
      </c>
      <c r="G30" s="9"/>
      <c r="H30" s="9"/>
    </row>
    <row r="31" spans="1:8" hidden="1">
      <c r="A31" s="50" t="s">
        <v>219</v>
      </c>
      <c r="B31" s="53" t="s">
        <v>18</v>
      </c>
      <c r="C31" s="53" t="s">
        <v>12</v>
      </c>
      <c r="D31" s="53" t="s">
        <v>217</v>
      </c>
      <c r="E31" s="53" t="s">
        <v>218</v>
      </c>
      <c r="F31" s="9">
        <f t="shared" si="0"/>
        <v>0</v>
      </c>
      <c r="G31" s="9"/>
      <c r="H31" s="9"/>
    </row>
    <row r="32" spans="1:8" ht="25.5" hidden="1">
      <c r="A32" s="50" t="s">
        <v>286</v>
      </c>
      <c r="B32" s="53" t="s">
        <v>18</v>
      </c>
      <c r="C32" s="53" t="s">
        <v>12</v>
      </c>
      <c r="D32" s="53" t="s">
        <v>284</v>
      </c>
      <c r="E32" s="53" t="s">
        <v>285</v>
      </c>
      <c r="F32" s="9">
        <f t="shared" si="0"/>
        <v>0</v>
      </c>
      <c r="G32" s="9"/>
      <c r="H32" s="9"/>
    </row>
    <row r="33" spans="1:8" hidden="1">
      <c r="A33" s="3" t="s">
        <v>65</v>
      </c>
      <c r="B33" s="6" t="s">
        <v>18</v>
      </c>
      <c r="C33" s="6" t="s">
        <v>63</v>
      </c>
      <c r="D33" s="6" t="s">
        <v>64</v>
      </c>
      <c r="E33" s="6" t="s">
        <v>66</v>
      </c>
      <c r="F33" s="9">
        <f t="shared" si="0"/>
        <v>0</v>
      </c>
      <c r="G33" s="9"/>
      <c r="H33" s="9"/>
    </row>
    <row r="34" spans="1:8" hidden="1">
      <c r="A34" s="3" t="s">
        <v>67</v>
      </c>
      <c r="B34" s="6" t="s">
        <v>18</v>
      </c>
      <c r="C34" s="6" t="s">
        <v>63</v>
      </c>
      <c r="D34" s="6" t="s">
        <v>64</v>
      </c>
      <c r="E34" s="6" t="s">
        <v>68</v>
      </c>
      <c r="F34" s="9">
        <f t="shared" si="0"/>
        <v>0</v>
      </c>
      <c r="G34" s="9"/>
      <c r="H34" s="9"/>
    </row>
    <row r="35" spans="1:8" ht="25.5" hidden="1">
      <c r="A35" s="3" t="s">
        <v>70</v>
      </c>
      <c r="B35" s="6" t="s">
        <v>18</v>
      </c>
      <c r="C35" s="6" t="s">
        <v>63</v>
      </c>
      <c r="D35" s="6" t="s">
        <v>69</v>
      </c>
      <c r="E35" s="6" t="s">
        <v>71</v>
      </c>
      <c r="F35" s="9">
        <f t="shared" si="0"/>
        <v>0</v>
      </c>
      <c r="G35" s="9"/>
      <c r="H35" s="9"/>
    </row>
    <row r="36" spans="1:8" hidden="1">
      <c r="A36" s="3" t="s">
        <v>62</v>
      </c>
      <c r="B36" s="6" t="s">
        <v>11</v>
      </c>
      <c r="C36" s="6" t="s">
        <v>8</v>
      </c>
      <c r="D36" s="6" t="s">
        <v>72</v>
      </c>
      <c r="E36" s="6" t="s">
        <v>61</v>
      </c>
      <c r="F36" s="9">
        <f t="shared" si="0"/>
        <v>0</v>
      </c>
      <c r="G36" s="9"/>
      <c r="H36" s="9"/>
    </row>
    <row r="37" spans="1:8" ht="38.25" hidden="1">
      <c r="A37" s="3" t="s">
        <v>81</v>
      </c>
      <c r="B37" s="6" t="s">
        <v>11</v>
      </c>
      <c r="C37" s="6" t="s">
        <v>8</v>
      </c>
      <c r="D37" s="6" t="s">
        <v>72</v>
      </c>
      <c r="E37" s="6" t="s">
        <v>82</v>
      </c>
      <c r="F37" s="9">
        <f t="shared" si="0"/>
        <v>0</v>
      </c>
      <c r="G37" s="9"/>
      <c r="H37" s="9"/>
    </row>
    <row r="38" spans="1:8" hidden="1">
      <c r="A38" s="50" t="s">
        <v>283</v>
      </c>
      <c r="B38" s="53" t="s">
        <v>11</v>
      </c>
      <c r="C38" s="53" t="s">
        <v>13</v>
      </c>
      <c r="D38" s="53" t="s">
        <v>280</v>
      </c>
      <c r="E38" s="53" t="s">
        <v>281</v>
      </c>
      <c r="F38" s="9">
        <f t="shared" si="0"/>
        <v>0</v>
      </c>
      <c r="G38" s="9"/>
      <c r="H38" s="9"/>
    </row>
    <row r="39" spans="1:8" hidden="1">
      <c r="A39" s="50" t="s">
        <v>282</v>
      </c>
      <c r="B39" s="53" t="s">
        <v>11</v>
      </c>
      <c r="C39" s="53" t="s">
        <v>13</v>
      </c>
      <c r="D39" s="53" t="s">
        <v>80</v>
      </c>
      <c r="E39" s="53" t="s">
        <v>84</v>
      </c>
      <c r="F39" s="9">
        <f t="shared" si="0"/>
        <v>0</v>
      </c>
      <c r="G39" s="9"/>
      <c r="H39" s="9"/>
    </row>
    <row r="40" spans="1:8" hidden="1">
      <c r="A40" s="3" t="s">
        <v>62</v>
      </c>
      <c r="B40" s="6" t="s">
        <v>11</v>
      </c>
      <c r="C40" s="6" t="s">
        <v>13</v>
      </c>
      <c r="D40" s="6" t="s">
        <v>80</v>
      </c>
      <c r="E40" s="6" t="s">
        <v>61</v>
      </c>
      <c r="F40" s="9">
        <f t="shared" si="0"/>
        <v>0</v>
      </c>
      <c r="G40" s="9"/>
      <c r="H40" s="9"/>
    </row>
    <row r="41" spans="1:8" ht="25.5" hidden="1">
      <c r="A41" s="3" t="s">
        <v>83</v>
      </c>
      <c r="B41" s="6" t="s">
        <v>11</v>
      </c>
      <c r="C41" s="6" t="s">
        <v>13</v>
      </c>
      <c r="D41" s="6" t="s">
        <v>80</v>
      </c>
      <c r="E41" s="6" t="s">
        <v>84</v>
      </c>
      <c r="F41" s="9">
        <f t="shared" si="0"/>
        <v>0</v>
      </c>
      <c r="G41" s="9"/>
      <c r="H41" s="9"/>
    </row>
    <row r="42" spans="1:8" ht="25.5">
      <c r="A42" s="3" t="s">
        <v>85</v>
      </c>
      <c r="B42" s="6" t="s">
        <v>11</v>
      </c>
      <c r="C42" s="6" t="s">
        <v>13</v>
      </c>
      <c r="D42" s="6" t="s">
        <v>80</v>
      </c>
      <c r="E42" s="6" t="s">
        <v>16</v>
      </c>
      <c r="F42" s="9">
        <f t="shared" si="0"/>
        <v>0</v>
      </c>
      <c r="G42" s="9"/>
      <c r="H42" s="9"/>
    </row>
    <row r="43" spans="1:8" ht="25.5" hidden="1">
      <c r="A43" s="3" t="s">
        <v>83</v>
      </c>
      <c r="B43" s="6" t="s">
        <v>11</v>
      </c>
      <c r="C43" s="6" t="s">
        <v>13</v>
      </c>
      <c r="D43" s="53" t="s">
        <v>221</v>
      </c>
      <c r="E43" s="6" t="s">
        <v>84</v>
      </c>
      <c r="F43" s="9">
        <f>SUM(G43:H43)</f>
        <v>0</v>
      </c>
      <c r="G43" s="9"/>
      <c r="H43" s="9"/>
    </row>
    <row r="44" spans="1:8" hidden="1">
      <c r="A44" s="3" t="s">
        <v>62</v>
      </c>
      <c r="B44" s="6" t="s">
        <v>11</v>
      </c>
      <c r="C44" s="6" t="s">
        <v>18</v>
      </c>
      <c r="D44" s="53" t="s">
        <v>229</v>
      </c>
      <c r="E44" s="6" t="s">
        <v>61</v>
      </c>
      <c r="F44" s="9">
        <f t="shared" si="0"/>
        <v>0</v>
      </c>
      <c r="G44" s="9"/>
      <c r="H44" s="9"/>
    </row>
    <row r="45" spans="1:8" ht="25.5" hidden="1">
      <c r="A45" s="3" t="s">
        <v>76</v>
      </c>
      <c r="B45" s="46" t="s">
        <v>10</v>
      </c>
      <c r="C45" s="7" t="s">
        <v>8</v>
      </c>
      <c r="D45" s="7" t="s">
        <v>87</v>
      </c>
      <c r="E45" s="7" t="s">
        <v>73</v>
      </c>
      <c r="F45" s="9">
        <f t="shared" si="0"/>
        <v>0</v>
      </c>
      <c r="G45" s="9"/>
      <c r="H45" s="9"/>
    </row>
    <row r="46" spans="1:8" ht="25.5" hidden="1">
      <c r="A46" s="3" t="s">
        <v>76</v>
      </c>
      <c r="B46" s="6" t="s">
        <v>10</v>
      </c>
      <c r="C46" s="6" t="s">
        <v>13</v>
      </c>
      <c r="D46" s="6" t="s">
        <v>88</v>
      </c>
      <c r="E46" s="6" t="s">
        <v>73</v>
      </c>
      <c r="F46" s="9">
        <f t="shared" si="0"/>
        <v>0</v>
      </c>
      <c r="G46" s="9"/>
      <c r="H46" s="9"/>
    </row>
    <row r="47" spans="1:8" ht="25.5" hidden="1">
      <c r="A47" s="3" t="s">
        <v>76</v>
      </c>
      <c r="B47" s="6" t="s">
        <v>10</v>
      </c>
      <c r="C47" s="6" t="s">
        <v>13</v>
      </c>
      <c r="D47" s="6" t="s">
        <v>89</v>
      </c>
      <c r="E47" s="6" t="s">
        <v>73</v>
      </c>
      <c r="F47" s="9">
        <f t="shared" si="0"/>
        <v>0</v>
      </c>
      <c r="G47" s="9"/>
      <c r="H47" s="9"/>
    </row>
    <row r="48" spans="1:8" ht="25.5" hidden="1">
      <c r="A48" s="3" t="s">
        <v>76</v>
      </c>
      <c r="B48" s="6" t="s">
        <v>10</v>
      </c>
      <c r="C48" s="6" t="s">
        <v>13</v>
      </c>
      <c r="D48" s="6" t="s">
        <v>90</v>
      </c>
      <c r="E48" s="6" t="s">
        <v>73</v>
      </c>
      <c r="F48" s="9">
        <f t="shared" si="0"/>
        <v>0</v>
      </c>
      <c r="G48" s="9"/>
      <c r="H48" s="9"/>
    </row>
    <row r="49" spans="1:8" ht="25.5" hidden="1">
      <c r="A49" s="3" t="s">
        <v>76</v>
      </c>
      <c r="B49" s="6" t="s">
        <v>10</v>
      </c>
      <c r="C49" s="6" t="s">
        <v>13</v>
      </c>
      <c r="D49" s="6" t="s">
        <v>91</v>
      </c>
      <c r="E49" s="6" t="s">
        <v>73</v>
      </c>
      <c r="F49" s="9">
        <f t="shared" si="0"/>
        <v>0</v>
      </c>
      <c r="G49" s="9"/>
      <c r="H49" s="9"/>
    </row>
    <row r="50" spans="1:8" ht="38.25" hidden="1">
      <c r="A50" s="3" t="s">
        <v>271</v>
      </c>
      <c r="B50" s="6" t="s">
        <v>10</v>
      </c>
      <c r="C50" s="6" t="s">
        <v>13</v>
      </c>
      <c r="D50" s="6" t="s">
        <v>124</v>
      </c>
      <c r="E50" s="6" t="s">
        <v>270</v>
      </c>
      <c r="F50" s="9">
        <f t="shared" si="0"/>
        <v>0</v>
      </c>
      <c r="G50" s="9"/>
      <c r="H50" s="9"/>
    </row>
    <row r="51" spans="1:8" hidden="1">
      <c r="A51" s="3" t="s">
        <v>93</v>
      </c>
      <c r="B51" s="6" t="s">
        <v>10</v>
      </c>
      <c r="C51" s="6" t="s">
        <v>11</v>
      </c>
      <c r="D51" s="6" t="s">
        <v>92</v>
      </c>
      <c r="E51" s="6" t="s">
        <v>126</v>
      </c>
      <c r="F51" s="9">
        <f t="shared" si="0"/>
        <v>0</v>
      </c>
      <c r="G51" s="9"/>
      <c r="H51" s="9"/>
    </row>
    <row r="52" spans="1:8" hidden="1">
      <c r="A52" s="3" t="s">
        <v>98</v>
      </c>
      <c r="B52" s="6" t="s">
        <v>10</v>
      </c>
      <c r="C52" s="6" t="s">
        <v>10</v>
      </c>
      <c r="D52" s="6" t="s">
        <v>97</v>
      </c>
      <c r="E52" s="6" t="s">
        <v>99</v>
      </c>
      <c r="F52" s="9">
        <f t="shared" si="0"/>
        <v>0</v>
      </c>
      <c r="G52" s="9"/>
      <c r="H52" s="9"/>
    </row>
    <row r="53" spans="1:8" hidden="1">
      <c r="A53" s="3" t="s">
        <v>274</v>
      </c>
      <c r="B53" s="6" t="s">
        <v>10</v>
      </c>
      <c r="C53" s="6" t="s">
        <v>10</v>
      </c>
      <c r="D53" s="6" t="s">
        <v>94</v>
      </c>
      <c r="E53" s="6" t="s">
        <v>96</v>
      </c>
      <c r="F53" s="9">
        <f t="shared" si="0"/>
        <v>0</v>
      </c>
      <c r="G53" s="9"/>
      <c r="H53" s="9"/>
    </row>
    <row r="54" spans="1:8" hidden="1">
      <c r="A54" s="3" t="s">
        <v>274</v>
      </c>
      <c r="B54" s="6" t="s">
        <v>10</v>
      </c>
      <c r="C54" s="6" t="s">
        <v>10</v>
      </c>
      <c r="D54" s="6" t="s">
        <v>221</v>
      </c>
      <c r="E54" s="6" t="s">
        <v>96</v>
      </c>
      <c r="F54" s="9">
        <f t="shared" si="0"/>
        <v>0</v>
      </c>
      <c r="G54" s="9"/>
      <c r="H54" s="9"/>
    </row>
    <row r="55" spans="1:8" ht="25.5" hidden="1">
      <c r="A55" s="3" t="s">
        <v>104</v>
      </c>
      <c r="B55" s="6" t="s">
        <v>10</v>
      </c>
      <c r="C55" s="6" t="s">
        <v>100</v>
      </c>
      <c r="D55" s="6" t="s">
        <v>102</v>
      </c>
      <c r="E55" s="6" t="s">
        <v>103</v>
      </c>
      <c r="F55" s="9">
        <f t="shared" si="0"/>
        <v>0</v>
      </c>
      <c r="G55" s="9"/>
      <c r="H55" s="9"/>
    </row>
    <row r="56" spans="1:8" ht="25.5" hidden="1">
      <c r="A56" s="3" t="s">
        <v>76</v>
      </c>
      <c r="B56" s="6" t="s">
        <v>10</v>
      </c>
      <c r="C56" s="6" t="s">
        <v>100</v>
      </c>
      <c r="D56" s="6" t="s">
        <v>101</v>
      </c>
      <c r="E56" s="6" t="s">
        <v>73</v>
      </c>
      <c r="F56" s="9">
        <f t="shared" si="0"/>
        <v>0</v>
      </c>
      <c r="G56" s="9"/>
      <c r="H56" s="9"/>
    </row>
    <row r="57" spans="1:8" ht="25.5" hidden="1">
      <c r="A57" s="3" t="s">
        <v>76</v>
      </c>
      <c r="B57" s="6" t="s">
        <v>12</v>
      </c>
      <c r="C57" s="6" t="s">
        <v>8</v>
      </c>
      <c r="D57" s="6" t="s">
        <v>105</v>
      </c>
      <c r="E57" s="6" t="s">
        <v>73</v>
      </c>
      <c r="F57" s="9">
        <f t="shared" si="0"/>
        <v>0</v>
      </c>
      <c r="G57" s="9"/>
      <c r="H57" s="9"/>
    </row>
    <row r="58" spans="1:8" ht="25.5" hidden="1">
      <c r="A58" s="3" t="s">
        <v>76</v>
      </c>
      <c r="B58" s="6" t="s">
        <v>12</v>
      </c>
      <c r="C58" s="6" t="s">
        <v>8</v>
      </c>
      <c r="D58" s="6" t="s">
        <v>106</v>
      </c>
      <c r="E58" s="6" t="s">
        <v>73</v>
      </c>
      <c r="F58" s="9">
        <f t="shared" si="0"/>
        <v>0</v>
      </c>
      <c r="G58" s="9"/>
      <c r="H58" s="9"/>
    </row>
    <row r="59" spans="1:8" ht="25.5" hidden="1">
      <c r="A59" s="3" t="s">
        <v>76</v>
      </c>
      <c r="B59" s="6" t="s">
        <v>12</v>
      </c>
      <c r="C59" s="6" t="s">
        <v>8</v>
      </c>
      <c r="D59" s="6" t="s">
        <v>107</v>
      </c>
      <c r="E59" s="6" t="s">
        <v>73</v>
      </c>
      <c r="F59" s="9">
        <f t="shared" si="0"/>
        <v>0</v>
      </c>
      <c r="G59" s="9"/>
      <c r="H59" s="9"/>
    </row>
    <row r="60" spans="1:8" ht="25.5" hidden="1">
      <c r="A60" s="3" t="s">
        <v>76</v>
      </c>
      <c r="B60" s="6" t="s">
        <v>12</v>
      </c>
      <c r="C60" s="6" t="s">
        <v>8</v>
      </c>
      <c r="D60" s="6" t="s">
        <v>101</v>
      </c>
      <c r="E60" s="6" t="s">
        <v>73</v>
      </c>
      <c r="F60" s="9">
        <f t="shared" si="0"/>
        <v>0</v>
      </c>
      <c r="G60" s="9"/>
      <c r="H60" s="9"/>
    </row>
    <row r="61" spans="1:8" ht="25.5" hidden="1">
      <c r="A61" s="3" t="s">
        <v>128</v>
      </c>
      <c r="B61" s="6" t="s">
        <v>12</v>
      </c>
      <c r="C61" s="6" t="s">
        <v>8</v>
      </c>
      <c r="D61" s="6" t="s">
        <v>262</v>
      </c>
      <c r="E61" s="6" t="s">
        <v>127</v>
      </c>
      <c r="F61" s="9">
        <f t="shared" si="0"/>
        <v>0</v>
      </c>
      <c r="G61" s="9"/>
      <c r="H61" s="9"/>
    </row>
    <row r="62" spans="1:8" ht="25.5" hidden="1">
      <c r="A62" s="3" t="s">
        <v>115</v>
      </c>
      <c r="B62" s="6" t="s">
        <v>100</v>
      </c>
      <c r="C62" s="6" t="s">
        <v>8</v>
      </c>
      <c r="D62" s="53" t="s">
        <v>230</v>
      </c>
      <c r="E62" s="53" t="s">
        <v>113</v>
      </c>
      <c r="F62" s="9">
        <f>SUM(G62:H62)</f>
        <v>0</v>
      </c>
      <c r="G62" s="9"/>
      <c r="H62" s="9"/>
    </row>
    <row r="63" spans="1:8" ht="25.5" hidden="1">
      <c r="A63" s="3" t="s">
        <v>76</v>
      </c>
      <c r="B63" s="6" t="s">
        <v>100</v>
      </c>
      <c r="C63" s="6" t="s">
        <v>8</v>
      </c>
      <c r="D63" s="6" t="s">
        <v>109</v>
      </c>
      <c r="E63" s="6" t="s">
        <v>73</v>
      </c>
      <c r="F63" s="9">
        <f t="shared" si="0"/>
        <v>0</v>
      </c>
      <c r="G63" s="9"/>
      <c r="H63" s="9"/>
    </row>
    <row r="64" spans="1:8" ht="25.5" hidden="1">
      <c r="A64" s="3" t="s">
        <v>76</v>
      </c>
      <c r="B64" s="6" t="s">
        <v>100</v>
      </c>
      <c r="C64" s="6" t="s">
        <v>8</v>
      </c>
      <c r="D64" s="6" t="s">
        <v>110</v>
      </c>
      <c r="E64" s="6" t="s">
        <v>73</v>
      </c>
      <c r="F64" s="9">
        <f t="shared" si="0"/>
        <v>0</v>
      </c>
      <c r="G64" s="9"/>
      <c r="H64" s="9"/>
    </row>
    <row r="65" spans="1:8" ht="25.5" hidden="1">
      <c r="A65" s="3" t="s">
        <v>76</v>
      </c>
      <c r="B65" s="6" t="s">
        <v>100</v>
      </c>
      <c r="C65" s="6" t="s">
        <v>8</v>
      </c>
      <c r="D65" s="6" t="s">
        <v>111</v>
      </c>
      <c r="E65" s="6" t="s">
        <v>73</v>
      </c>
      <c r="F65" s="9">
        <f t="shared" si="0"/>
        <v>0</v>
      </c>
      <c r="G65" s="9"/>
      <c r="H65" s="9"/>
    </row>
    <row r="66" spans="1:8" ht="41.25" hidden="1" customHeight="1">
      <c r="A66" s="50" t="s">
        <v>291</v>
      </c>
      <c r="B66" s="53" t="s">
        <v>100</v>
      </c>
      <c r="C66" s="53" t="s">
        <v>8</v>
      </c>
      <c r="D66" s="53" t="s">
        <v>124</v>
      </c>
      <c r="E66" s="53" t="s">
        <v>290</v>
      </c>
      <c r="F66" s="9">
        <f t="shared" si="0"/>
        <v>0</v>
      </c>
      <c r="G66" s="9"/>
      <c r="H66" s="9"/>
    </row>
    <row r="67" spans="1:8" ht="25.5" hidden="1">
      <c r="A67" s="50" t="s">
        <v>115</v>
      </c>
      <c r="B67" s="6" t="s">
        <v>100</v>
      </c>
      <c r="C67" s="6" t="s">
        <v>8</v>
      </c>
      <c r="D67" s="53" t="s">
        <v>221</v>
      </c>
      <c r="E67" s="53" t="s">
        <v>113</v>
      </c>
      <c r="F67" s="9">
        <f t="shared" si="0"/>
        <v>0</v>
      </c>
      <c r="G67" s="9"/>
      <c r="H67" s="9"/>
    </row>
    <row r="68" spans="1:8" ht="25.5" hidden="1">
      <c r="A68" s="3" t="s">
        <v>115</v>
      </c>
      <c r="B68" s="6" t="s">
        <v>100</v>
      </c>
      <c r="C68" s="6" t="s">
        <v>13</v>
      </c>
      <c r="D68" s="6" t="s">
        <v>112</v>
      </c>
      <c r="E68" s="6" t="s">
        <v>113</v>
      </c>
      <c r="F68" s="9">
        <f t="shared" si="0"/>
        <v>0</v>
      </c>
      <c r="G68" s="9"/>
      <c r="H68" s="9"/>
    </row>
    <row r="69" spans="1:8" ht="25.5" hidden="1">
      <c r="A69" s="3" t="s">
        <v>115</v>
      </c>
      <c r="B69" s="6" t="s">
        <v>100</v>
      </c>
      <c r="C69" s="6" t="s">
        <v>18</v>
      </c>
      <c r="D69" s="6" t="s">
        <v>114</v>
      </c>
      <c r="E69" s="6" t="s">
        <v>113</v>
      </c>
      <c r="F69" s="9">
        <f t="shared" si="0"/>
        <v>0</v>
      </c>
      <c r="G69" s="9"/>
      <c r="H69" s="9"/>
    </row>
    <row r="70" spans="1:8" ht="38.25" hidden="1">
      <c r="A70" s="3" t="s">
        <v>233</v>
      </c>
      <c r="B70" s="6" t="s">
        <v>116</v>
      </c>
      <c r="C70" s="6" t="s">
        <v>8</v>
      </c>
      <c r="D70" s="6" t="s">
        <v>231</v>
      </c>
      <c r="E70" s="6" t="s">
        <v>232</v>
      </c>
      <c r="F70" s="9">
        <f t="shared" si="0"/>
        <v>0</v>
      </c>
      <c r="G70" s="9"/>
      <c r="H70" s="9"/>
    </row>
    <row r="71" spans="1:8" ht="25.5" hidden="1">
      <c r="A71" s="3" t="s">
        <v>76</v>
      </c>
      <c r="B71" s="6" t="s">
        <v>116</v>
      </c>
      <c r="C71" s="6" t="s">
        <v>13</v>
      </c>
      <c r="D71" s="53" t="s">
        <v>234</v>
      </c>
      <c r="E71" s="6" t="s">
        <v>73</v>
      </c>
      <c r="F71" s="9">
        <f t="shared" si="0"/>
        <v>0</v>
      </c>
      <c r="G71" s="9"/>
      <c r="H71" s="9"/>
    </row>
    <row r="72" spans="1:8" ht="25.5" hidden="1">
      <c r="A72" s="50" t="s">
        <v>288</v>
      </c>
      <c r="B72" s="53" t="s">
        <v>116</v>
      </c>
      <c r="C72" s="53" t="s">
        <v>15</v>
      </c>
      <c r="D72" s="53" t="s">
        <v>289</v>
      </c>
      <c r="E72" s="53" t="s">
        <v>287</v>
      </c>
      <c r="F72" s="9">
        <f t="shared" si="0"/>
        <v>0</v>
      </c>
      <c r="G72" s="9"/>
      <c r="H72" s="9"/>
    </row>
    <row r="73" spans="1:8" hidden="1">
      <c r="A73" s="3" t="s">
        <v>244</v>
      </c>
      <c r="B73" s="6" t="s">
        <v>116</v>
      </c>
      <c r="C73" s="6" t="s">
        <v>15</v>
      </c>
      <c r="D73" s="6" t="s">
        <v>118</v>
      </c>
      <c r="E73" s="6" t="s">
        <v>38</v>
      </c>
      <c r="F73" s="9">
        <f t="shared" si="0"/>
        <v>0</v>
      </c>
      <c r="G73" s="9"/>
      <c r="H73" s="9"/>
    </row>
    <row r="74" spans="1:8" ht="38.25" hidden="1">
      <c r="A74" s="3" t="s">
        <v>237</v>
      </c>
      <c r="B74" s="6" t="s">
        <v>116</v>
      </c>
      <c r="C74" s="6" t="s">
        <v>15</v>
      </c>
      <c r="D74" s="6" t="s">
        <v>229</v>
      </c>
      <c r="E74" s="6" t="s">
        <v>121</v>
      </c>
      <c r="F74" s="9">
        <f t="shared" si="0"/>
        <v>0</v>
      </c>
      <c r="G74" s="9"/>
      <c r="H74" s="9"/>
    </row>
    <row r="75" spans="1:8" ht="38.25" hidden="1">
      <c r="A75" s="3" t="s">
        <v>236</v>
      </c>
      <c r="B75" s="6" t="s">
        <v>116</v>
      </c>
      <c r="C75" s="6" t="s">
        <v>15</v>
      </c>
      <c r="D75" s="6" t="s">
        <v>229</v>
      </c>
      <c r="E75" s="6" t="s">
        <v>235</v>
      </c>
      <c r="F75" s="9">
        <f t="shared" si="0"/>
        <v>0</v>
      </c>
      <c r="G75" s="9"/>
      <c r="H75" s="9"/>
    </row>
    <row r="76" spans="1:8" ht="51" hidden="1">
      <c r="A76" s="3" t="s">
        <v>239</v>
      </c>
      <c r="B76" s="6" t="s">
        <v>116</v>
      </c>
      <c r="C76" s="6" t="s">
        <v>15</v>
      </c>
      <c r="D76" s="6" t="s">
        <v>86</v>
      </c>
      <c r="E76" s="6" t="s">
        <v>238</v>
      </c>
      <c r="F76" s="9">
        <f t="shared" si="0"/>
        <v>0</v>
      </c>
      <c r="G76" s="9"/>
      <c r="H76" s="9"/>
    </row>
    <row r="77" spans="1:8" hidden="1">
      <c r="A77" s="3" t="s">
        <v>62</v>
      </c>
      <c r="B77" s="6" t="s">
        <v>116</v>
      </c>
      <c r="C77" s="6" t="s">
        <v>15</v>
      </c>
      <c r="D77" s="6" t="s">
        <v>221</v>
      </c>
      <c r="E77" s="6" t="s">
        <v>61</v>
      </c>
      <c r="F77" s="9">
        <f t="shared" si="0"/>
        <v>0</v>
      </c>
      <c r="G77" s="9"/>
      <c r="H77" s="9"/>
    </row>
    <row r="78" spans="1:8" hidden="1">
      <c r="A78" s="3" t="s">
        <v>122</v>
      </c>
      <c r="B78" s="6" t="s">
        <v>116</v>
      </c>
      <c r="C78" s="6" t="s">
        <v>15</v>
      </c>
      <c r="D78" s="6" t="s">
        <v>221</v>
      </c>
      <c r="E78" s="6" t="s">
        <v>123</v>
      </c>
      <c r="F78" s="9">
        <f>SUM(G78:H78)</f>
        <v>0</v>
      </c>
      <c r="G78" s="9"/>
      <c r="H78" s="9"/>
    </row>
    <row r="79" spans="1:8" hidden="1">
      <c r="A79" s="3" t="s">
        <v>244</v>
      </c>
      <c r="B79" s="6" t="s">
        <v>116</v>
      </c>
      <c r="C79" s="6" t="s">
        <v>15</v>
      </c>
      <c r="D79" s="6" t="s">
        <v>221</v>
      </c>
      <c r="E79" s="6" t="s">
        <v>38</v>
      </c>
      <c r="F79" s="9">
        <f>SUM(G79:H79)</f>
        <v>0</v>
      </c>
      <c r="G79" s="9"/>
      <c r="H79" s="9"/>
    </row>
    <row r="80" spans="1:8" hidden="1">
      <c r="A80" s="3" t="s">
        <v>243</v>
      </c>
      <c r="B80" s="6" t="s">
        <v>116</v>
      </c>
      <c r="C80" s="6" t="s">
        <v>18</v>
      </c>
      <c r="D80" s="6" t="s">
        <v>188</v>
      </c>
      <c r="E80" s="6" t="s">
        <v>242</v>
      </c>
      <c r="F80" s="9">
        <f t="shared" si="0"/>
        <v>0</v>
      </c>
      <c r="G80" s="9"/>
      <c r="H80" s="9"/>
    </row>
    <row r="81" spans="1:8" hidden="1">
      <c r="A81" s="3" t="s">
        <v>244</v>
      </c>
      <c r="B81" s="6" t="s">
        <v>116</v>
      </c>
      <c r="C81" s="6" t="s">
        <v>9</v>
      </c>
      <c r="D81" s="6" t="s">
        <v>118</v>
      </c>
      <c r="E81" s="6" t="s">
        <v>38</v>
      </c>
      <c r="F81" s="9">
        <f t="shared" si="0"/>
        <v>0</v>
      </c>
      <c r="G81" s="9"/>
      <c r="H81" s="9"/>
    </row>
    <row r="82" spans="1:8" hidden="1">
      <c r="A82" s="3" t="s">
        <v>244</v>
      </c>
      <c r="B82" s="6" t="s">
        <v>116</v>
      </c>
      <c r="C82" s="6" t="s">
        <v>9</v>
      </c>
      <c r="D82" s="6" t="s">
        <v>117</v>
      </c>
      <c r="E82" s="6" t="s">
        <v>38</v>
      </c>
      <c r="F82" s="9">
        <f t="shared" si="0"/>
        <v>0</v>
      </c>
      <c r="G82" s="9"/>
      <c r="H82" s="9"/>
    </row>
    <row r="83" spans="1:8" hidden="1">
      <c r="A83" s="3" t="s">
        <v>62</v>
      </c>
      <c r="B83" s="6" t="s">
        <v>63</v>
      </c>
      <c r="C83" s="6" t="s">
        <v>8</v>
      </c>
      <c r="D83" s="6" t="s">
        <v>124</v>
      </c>
      <c r="E83" s="6" t="s">
        <v>61</v>
      </c>
      <c r="F83" s="9">
        <f t="shared" si="0"/>
        <v>0</v>
      </c>
      <c r="G83" s="9"/>
      <c r="H83" s="9"/>
    </row>
    <row r="84" spans="1:8">
      <c r="A84" s="3" t="s">
        <v>21</v>
      </c>
      <c r="B84" s="6" t="s">
        <v>125</v>
      </c>
      <c r="C84" s="6" t="s">
        <v>125</v>
      </c>
      <c r="D84" s="6" t="s">
        <v>125</v>
      </c>
      <c r="E84" s="6" t="s">
        <v>125</v>
      </c>
      <c r="F84" s="9">
        <f>SUM(G84:H84)</f>
        <v>0</v>
      </c>
      <c r="G84" s="9">
        <f>SUM(G12:G83)</f>
        <v>0</v>
      </c>
      <c r="H84" s="9">
        <f>SUM(H12:H83)</f>
        <v>0</v>
      </c>
    </row>
    <row r="1157" spans="1:1" ht="15.75">
      <c r="A1157" s="2"/>
    </row>
    <row r="1158" spans="1:1" ht="15.75">
      <c r="A1158" s="2"/>
    </row>
  </sheetData>
  <customSheetViews>
    <customSheetView guid="{7C829716-2F07-46F0-AF1A-069E96C8B01D}" fitToPage="1" showRuler="0">
      <pane xSplit="5" ySplit="11" topLeftCell="F52" activePane="bottomRight" state="frozen"/>
      <selection pane="bottomRight" activeCell="H11" sqref="H11"/>
      <pageMargins left="0.78740157480314965" right="0.39370078740157483" top="0.39370078740157483" bottom="0.39370078740157483" header="0.27559055118110237" footer="0.27559055118110237"/>
      <printOptions horizontalCentered="1"/>
      <pageSetup paperSize="9" scale="65" fitToHeight="4" orientation="portrait" r:id="rId1"/>
      <headerFooter alignWithMargins="0">
        <oddFooter>&amp;C&amp;P</oddFooter>
      </headerFooter>
    </customSheetView>
    <customSheetView guid="{518631E2-4EB0-11D9-BBD2-00304F169CFD}" fitToPage="1" showRuler="0">
      <pane xSplit="5" ySplit="11" topLeftCell="F52" activePane="bottomRight" state="frozen"/>
      <selection pane="bottomRight" activeCell="H11" sqref="H11"/>
      <pageMargins left="0.78740157480314965" right="0.39370078740157483" top="0.39370078740157483" bottom="0.39370078740157483" header="0.27559055118110237" footer="0.27559055118110237"/>
      <printOptions horizontalCentered="1"/>
      <pageSetup paperSize="9" scale="65" fitToHeight="4" orientation="portrait" r:id="rId2"/>
      <headerFooter alignWithMargins="0">
        <oddFooter>&amp;C&amp;P</oddFooter>
      </headerFooter>
    </customSheetView>
    <customSheetView guid="{AEDB4CA6-4888-11D9-A850-00104B65722B}" fitToPage="1" showRuler="0">
      <pane xSplit="5" ySplit="11" topLeftCell="F52" activePane="bottomRight" state="frozen"/>
      <selection pane="bottomRight" activeCell="H11" sqref="H11"/>
      <pageMargins left="0.78740157480314965" right="0.39370078740157483" top="0.39370078740157483" bottom="0.39370078740157483" header="0.27559055118110237" footer="0.27559055118110237"/>
      <printOptions horizontalCentered="1"/>
      <pageSetup paperSize="9" scale="65" fitToHeight="4" orientation="portrait" r:id="rId3"/>
      <headerFooter alignWithMargins="0">
        <oddFooter>&amp;C&amp;P</oddFooter>
      </headerFooter>
    </customSheetView>
    <customSheetView guid="{7D5D7701-F2D9-11D5-A0C1-00C0DFF66A6A}" showRuler="0">
      <pane xSplit="5" ySplit="11" topLeftCell="F52" activePane="bottomRight" state="frozen"/>
      <selection pane="bottomRight" activeCell="H11" sqref="H11"/>
    </customSheetView>
    <customSheetView guid="{CCB89602-4EB0-11D9-AD0A-000AE6CB13C7}" showPageBreaks="1" fitToPage="1" showRuler="0">
      <pane xSplit="5" ySplit="11" topLeftCell="F52" activePane="bottomRight" state="frozen"/>
      <selection pane="bottomRight" activeCell="H11" sqref="H11"/>
      <pageMargins left="0.78740157480314965" right="0.39370078740157483" top="0.39370078740157483" bottom="0.39370078740157483" header="0.27559055118110237" footer="0.27559055118110237"/>
      <printOptions horizontalCentered="1"/>
      <pageSetup paperSize="9" scale="81" fitToHeight="4" orientation="portrait" r:id="rId4"/>
      <headerFooter alignWithMargins="0">
        <oddFooter>&amp;C&amp;P</oddFooter>
      </headerFooter>
    </customSheetView>
  </customSheetViews>
  <mergeCells count="9">
    <mergeCell ref="A8:A10"/>
    <mergeCell ref="B8:B10"/>
    <mergeCell ref="C8:C10"/>
    <mergeCell ref="D8:D10"/>
    <mergeCell ref="F3:H3"/>
    <mergeCell ref="F8:H8"/>
    <mergeCell ref="F9:F10"/>
    <mergeCell ref="E8:E10"/>
    <mergeCell ref="G9:H9"/>
  </mergeCells>
  <phoneticPr fontId="9" type="noConversion"/>
  <printOptions horizontalCentered="1"/>
  <pageMargins left="0.78740157480314965" right="0.39370078740157483" top="0.39370078740157483" bottom="0.39370078740157483" header="0.27559055118110237" footer="0.27559055118110237"/>
  <pageSetup paperSize="9" scale="81" fitToHeight="4" orientation="portrait" r:id="rId5"/>
  <headerFooter alignWithMargins="0"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122"/>
  <sheetViews>
    <sheetView topLeftCell="B1" workbookViewId="0">
      <selection activeCell="G13" sqref="G13"/>
    </sheetView>
  </sheetViews>
  <sheetFormatPr defaultRowHeight="12.75"/>
  <cols>
    <col min="1" max="1" width="51.7109375" style="22" customWidth="1"/>
    <col min="2" max="3" width="4.7109375" style="22" customWidth="1"/>
    <col min="4" max="4" width="9.42578125" style="22" customWidth="1"/>
    <col min="5" max="5" width="4.7109375" style="22" customWidth="1"/>
    <col min="6" max="6" width="11.42578125" style="22" customWidth="1"/>
    <col min="7" max="9" width="10.7109375" style="22" customWidth="1"/>
    <col min="10" max="16384" width="9.140625" style="22"/>
  </cols>
  <sheetData>
    <row r="1" spans="1:9">
      <c r="I1" s="25"/>
    </row>
    <row r="2" spans="1:9">
      <c r="I2" s="25" t="s">
        <v>321</v>
      </c>
    </row>
    <row r="3" spans="1:9">
      <c r="I3" s="25" t="s">
        <v>323</v>
      </c>
    </row>
    <row r="4" spans="1:9" s="61" customFormat="1" ht="15">
      <c r="E4" s="62"/>
      <c r="F4" s="64" t="s">
        <v>322</v>
      </c>
      <c r="G4" s="64"/>
      <c r="H4" s="64"/>
      <c r="I4" s="64"/>
    </row>
    <row r="5" spans="1:9" s="61" customFormat="1" ht="15">
      <c r="E5" s="62"/>
    </row>
    <row r="6" spans="1:9">
      <c r="E6" s="31" t="s">
        <v>195</v>
      </c>
    </row>
    <row r="7" spans="1:9">
      <c r="I7" s="28"/>
    </row>
    <row r="8" spans="1:9" s="32" customFormat="1" ht="12.75" customHeight="1">
      <c r="A8" s="100" t="s">
        <v>20</v>
      </c>
      <c r="B8" s="98" t="s">
        <v>0</v>
      </c>
      <c r="C8" s="98" t="s">
        <v>1</v>
      </c>
      <c r="D8" s="98" t="s">
        <v>2</v>
      </c>
      <c r="E8" s="98" t="s">
        <v>3</v>
      </c>
      <c r="F8" s="93" t="s">
        <v>33</v>
      </c>
      <c r="G8" s="94"/>
      <c r="H8" s="94"/>
      <c r="I8" s="95"/>
    </row>
    <row r="9" spans="1:9" s="32" customFormat="1" ht="12.75" customHeight="1">
      <c r="A9" s="101"/>
      <c r="B9" s="99"/>
      <c r="C9" s="99"/>
      <c r="D9" s="99"/>
      <c r="E9" s="99"/>
      <c r="F9" s="109" t="s">
        <v>23</v>
      </c>
      <c r="G9" s="110" t="s">
        <v>192</v>
      </c>
      <c r="H9" s="60" t="s">
        <v>212</v>
      </c>
      <c r="I9" s="111" t="s">
        <v>32</v>
      </c>
    </row>
    <row r="10" spans="1:9" ht="85.5">
      <c r="A10" s="101"/>
      <c r="B10" s="99"/>
      <c r="C10" s="99"/>
      <c r="D10" s="99"/>
      <c r="E10" s="99"/>
      <c r="F10" s="109"/>
      <c r="G10" s="110"/>
      <c r="H10" s="59" t="s">
        <v>301</v>
      </c>
      <c r="I10" s="112"/>
    </row>
    <row r="11" spans="1:9" s="31" customFormat="1">
      <c r="A11" s="4">
        <v>1</v>
      </c>
      <c r="B11" s="23" t="s">
        <v>4</v>
      </c>
      <c r="C11" s="23" t="s">
        <v>5</v>
      </c>
      <c r="D11" s="23" t="s">
        <v>6</v>
      </c>
      <c r="E11" s="23" t="s">
        <v>7</v>
      </c>
      <c r="F11" s="5">
        <v>6</v>
      </c>
      <c r="G11" s="5">
        <v>7</v>
      </c>
      <c r="H11" s="5">
        <v>8</v>
      </c>
      <c r="I11" s="5">
        <v>9</v>
      </c>
    </row>
    <row r="12" spans="1:9" ht="25.5">
      <c r="A12" s="3" t="s">
        <v>42</v>
      </c>
      <c r="B12" s="6" t="s">
        <v>8</v>
      </c>
      <c r="C12" s="6" t="s">
        <v>13</v>
      </c>
      <c r="D12" s="6" t="s">
        <v>41</v>
      </c>
      <c r="E12" s="6" t="s">
        <v>43</v>
      </c>
      <c r="F12" s="63">
        <f>G12+I12</f>
        <v>0</v>
      </c>
      <c r="G12" s="63">
        <f>SUM('Город.посел.:Город. поселение'!G12)</f>
        <v>0</v>
      </c>
      <c r="H12" s="63">
        <f>SUM('Город.посел.:Город. поселение'!H12)</f>
        <v>0</v>
      </c>
      <c r="I12" s="63">
        <f>SUM('Город.посел.:Город. поселение'!I12)</f>
        <v>0</v>
      </c>
    </row>
    <row r="13" spans="1:9">
      <c r="A13" s="3" t="s">
        <v>44</v>
      </c>
      <c r="B13" s="6" t="s">
        <v>8</v>
      </c>
      <c r="C13" s="6" t="s">
        <v>18</v>
      </c>
      <c r="D13" s="6" t="s">
        <v>41</v>
      </c>
      <c r="E13" s="6" t="s">
        <v>45</v>
      </c>
      <c r="F13" s="63">
        <f t="shared" ref="F13:F77" si="0">G13+I13</f>
        <v>0</v>
      </c>
      <c r="G13" s="63">
        <f>SUM('Город.посел.:Город. поселение'!G13)</f>
        <v>0</v>
      </c>
      <c r="H13" s="63">
        <f>SUM('Город.посел.:Город. поселение'!H13)</f>
        <v>0</v>
      </c>
      <c r="I13" s="63">
        <f>SUM('Город.посел.:Город. поселение'!I13)</f>
        <v>0</v>
      </c>
    </row>
    <row r="14" spans="1:9">
      <c r="A14" s="3" t="s">
        <v>31</v>
      </c>
      <c r="B14" s="6" t="s">
        <v>8</v>
      </c>
      <c r="C14" s="6" t="s">
        <v>18</v>
      </c>
      <c r="D14" s="6" t="s">
        <v>41</v>
      </c>
      <c r="E14" s="6" t="s">
        <v>46</v>
      </c>
      <c r="F14" s="63">
        <f t="shared" si="0"/>
        <v>0</v>
      </c>
      <c r="G14" s="63">
        <f>SUM('Город.посел.:Город. поселение'!G14)</f>
        <v>0</v>
      </c>
      <c r="H14" s="63">
        <f>SUM('Город.посел.:Город. поселение'!H14)</f>
        <v>0</v>
      </c>
      <c r="I14" s="63">
        <f>SUM('Город.посел.:Город. поселение'!I14)</f>
        <v>0</v>
      </c>
    </row>
    <row r="15" spans="1:9" ht="28.15" customHeight="1">
      <c r="A15" s="3" t="s">
        <v>299</v>
      </c>
      <c r="B15" s="6" t="s">
        <v>8</v>
      </c>
      <c r="C15" s="6" t="s">
        <v>18</v>
      </c>
      <c r="D15" s="6" t="s">
        <v>41</v>
      </c>
      <c r="E15" s="6" t="s">
        <v>298</v>
      </c>
      <c r="F15" s="63">
        <f t="shared" si="0"/>
        <v>0</v>
      </c>
      <c r="G15" s="63">
        <f>SUM('Город.посел.:Город. поселение'!G15)</f>
        <v>0</v>
      </c>
      <c r="H15" s="63">
        <f>SUM('Город.посел.:Город. поселение'!H15)</f>
        <v>0</v>
      </c>
      <c r="I15" s="63">
        <f>SUM('Город.посел.:Город. поселение'!I15)</f>
        <v>0</v>
      </c>
    </row>
    <row r="16" spans="1:9" ht="38.25">
      <c r="A16" s="3" t="s">
        <v>269</v>
      </c>
      <c r="B16" s="6" t="s">
        <v>8</v>
      </c>
      <c r="C16" s="6" t="s">
        <v>11</v>
      </c>
      <c r="D16" s="6" t="s">
        <v>267</v>
      </c>
      <c r="E16" s="6" t="s">
        <v>268</v>
      </c>
      <c r="F16" s="63">
        <f t="shared" si="0"/>
        <v>0</v>
      </c>
      <c r="G16" s="63">
        <f>SUM('Город.посел.:Город. поселение'!G16)</f>
        <v>0</v>
      </c>
      <c r="H16" s="63">
        <f>SUM('Город.посел.:Город. поселение'!H16)</f>
        <v>0</v>
      </c>
      <c r="I16" s="63">
        <f>SUM('Город.посел.:Город. поселение'!I16)</f>
        <v>0</v>
      </c>
    </row>
    <row r="17" spans="1:9">
      <c r="A17" s="3" t="s">
        <v>44</v>
      </c>
      <c r="B17" s="53" t="s">
        <v>8</v>
      </c>
      <c r="C17" s="53" t="s">
        <v>9</v>
      </c>
      <c r="D17" s="53" t="s">
        <v>41</v>
      </c>
      <c r="E17" s="53" t="s">
        <v>45</v>
      </c>
      <c r="F17" s="63">
        <f t="shared" si="0"/>
        <v>0</v>
      </c>
      <c r="G17" s="63">
        <f>SUM('Город.посел.:Город. поселение'!G17)</f>
        <v>0</v>
      </c>
      <c r="H17" s="63">
        <f>SUM('Город.посел.:Город. поселение'!H17)</f>
        <v>0</v>
      </c>
      <c r="I17" s="63">
        <f>SUM('Город.посел.:Город. поселение'!I17)</f>
        <v>0</v>
      </c>
    </row>
    <row r="18" spans="1:9" ht="38.25">
      <c r="A18" s="3" t="s">
        <v>50</v>
      </c>
      <c r="B18" s="6" t="s">
        <v>8</v>
      </c>
      <c r="C18" s="6" t="s">
        <v>10</v>
      </c>
      <c r="D18" s="6" t="s">
        <v>47</v>
      </c>
      <c r="E18" s="6" t="s">
        <v>48</v>
      </c>
      <c r="F18" s="63">
        <f t="shared" si="0"/>
        <v>0</v>
      </c>
      <c r="G18" s="63">
        <f>SUM('Город.посел.:Город. поселение'!G18)</f>
        <v>0</v>
      </c>
      <c r="H18" s="63">
        <f>SUM('Город.посел.:Город. поселение'!H18)</f>
        <v>0</v>
      </c>
      <c r="I18" s="63">
        <f>SUM('Город.посел.:Город. поселение'!I18)</f>
        <v>0</v>
      </c>
    </row>
    <row r="19" spans="1:9" ht="25.5">
      <c r="A19" s="3" t="s">
        <v>49</v>
      </c>
      <c r="B19" s="6" t="s">
        <v>8</v>
      </c>
      <c r="C19" s="6" t="s">
        <v>10</v>
      </c>
      <c r="D19" s="6" t="s">
        <v>47</v>
      </c>
      <c r="E19" s="6" t="s">
        <v>51</v>
      </c>
      <c r="F19" s="63">
        <f t="shared" si="0"/>
        <v>0</v>
      </c>
      <c r="G19" s="63">
        <f>SUM('Город.посел.:Город. поселение'!G19)</f>
        <v>0</v>
      </c>
      <c r="H19" s="63">
        <f>SUM('Город.посел.:Город. поселение'!H19)</f>
        <v>0</v>
      </c>
      <c r="I19" s="63">
        <f>SUM('Город.посел.:Город. поселение'!I19)</f>
        <v>0</v>
      </c>
    </row>
    <row r="20" spans="1:9">
      <c r="A20" s="3" t="s">
        <v>30</v>
      </c>
      <c r="B20" s="6" t="s">
        <v>8</v>
      </c>
      <c r="C20" s="6" t="s">
        <v>14</v>
      </c>
      <c r="D20" s="6" t="s">
        <v>52</v>
      </c>
      <c r="E20" s="6" t="s">
        <v>53</v>
      </c>
      <c r="F20" s="63">
        <f t="shared" si="0"/>
        <v>0</v>
      </c>
      <c r="G20" s="63">
        <f>SUM('Город.посел.:Город. поселение'!G20)</f>
        <v>0</v>
      </c>
      <c r="H20" s="63">
        <f>SUM('Город.посел.:Город. поселение'!H20)</f>
        <v>0</v>
      </c>
      <c r="I20" s="63">
        <f>SUM('Город.посел.:Город. поселение'!I20)</f>
        <v>0</v>
      </c>
    </row>
    <row r="21" spans="1:9">
      <c r="A21" s="3" t="s">
        <v>57</v>
      </c>
      <c r="B21" s="6" t="s">
        <v>8</v>
      </c>
      <c r="C21" s="6" t="s">
        <v>54</v>
      </c>
      <c r="D21" s="6" t="s">
        <v>55</v>
      </c>
      <c r="E21" s="6" t="s">
        <v>56</v>
      </c>
      <c r="F21" s="63">
        <f t="shared" si="0"/>
        <v>0</v>
      </c>
      <c r="G21" s="63">
        <f>SUM('Город.посел.:Город. поселение'!G21)</f>
        <v>0</v>
      </c>
      <c r="H21" s="63">
        <f>SUM('Город.посел.:Город. поселение'!H21)</f>
        <v>0</v>
      </c>
      <c r="I21" s="63">
        <f>SUM('Город.посел.:Город. поселение'!I21)</f>
        <v>0</v>
      </c>
    </row>
    <row r="22" spans="1:9" ht="25.5">
      <c r="A22" s="3" t="s">
        <v>76</v>
      </c>
      <c r="B22" s="6" t="s">
        <v>8</v>
      </c>
      <c r="C22" s="6" t="s">
        <v>17</v>
      </c>
      <c r="D22" s="6" t="s">
        <v>41</v>
      </c>
      <c r="E22" s="6" t="s">
        <v>73</v>
      </c>
      <c r="F22" s="63">
        <f t="shared" si="0"/>
        <v>0</v>
      </c>
      <c r="G22" s="63">
        <f>SUM('Город.посел.:Город. поселение'!G22)</f>
        <v>0</v>
      </c>
      <c r="H22" s="63">
        <f>SUM('Город.посел.:Город. поселение'!H22)</f>
        <v>0</v>
      </c>
      <c r="I22" s="63">
        <f>SUM('Город.посел.:Город. поселение'!I22)</f>
        <v>0</v>
      </c>
    </row>
    <row r="23" spans="1:9" ht="25.5">
      <c r="A23" s="3" t="s">
        <v>75</v>
      </c>
      <c r="B23" s="6" t="s">
        <v>8</v>
      </c>
      <c r="C23" s="6" t="s">
        <v>17</v>
      </c>
      <c r="D23" s="6" t="s">
        <v>77</v>
      </c>
      <c r="E23" s="6" t="s">
        <v>74</v>
      </c>
      <c r="F23" s="63">
        <f t="shared" si="0"/>
        <v>0</v>
      </c>
      <c r="G23" s="63">
        <f>SUM('Город.посел.:Город. поселение'!G23)</f>
        <v>0</v>
      </c>
      <c r="H23" s="63">
        <f>SUM('Город.посел.:Город. поселение'!H23)</f>
        <v>0</v>
      </c>
      <c r="I23" s="63">
        <f>SUM('Город.посел.:Город. поселение'!I23)</f>
        <v>0</v>
      </c>
    </row>
    <row r="24" spans="1:9">
      <c r="A24" s="3" t="s">
        <v>78</v>
      </c>
      <c r="B24" s="6" t="s">
        <v>8</v>
      </c>
      <c r="C24" s="6" t="s">
        <v>17</v>
      </c>
      <c r="D24" s="6" t="s">
        <v>77</v>
      </c>
      <c r="E24" s="6" t="s">
        <v>79</v>
      </c>
      <c r="F24" s="63">
        <f t="shared" si="0"/>
        <v>0</v>
      </c>
      <c r="G24" s="63">
        <f>SUM('Город.посел.:Город. поселение'!G24)</f>
        <v>0</v>
      </c>
      <c r="H24" s="63">
        <f>SUM('Город.посел.:Город. поселение'!H24)</f>
        <v>0</v>
      </c>
      <c r="I24" s="63">
        <f>SUM('Город.посел.:Город. поселение'!I24)</f>
        <v>0</v>
      </c>
    </row>
    <row r="25" spans="1:9" ht="25.5">
      <c r="A25" s="50" t="s">
        <v>277</v>
      </c>
      <c r="B25" s="53" t="s">
        <v>8</v>
      </c>
      <c r="C25" s="53" t="s">
        <v>17</v>
      </c>
      <c r="D25" s="53" t="s">
        <v>278</v>
      </c>
      <c r="E25" s="53" t="s">
        <v>279</v>
      </c>
      <c r="F25" s="63">
        <f t="shared" si="0"/>
        <v>0</v>
      </c>
      <c r="G25" s="63">
        <f>SUM('Город.посел.:Город. поселение'!G25)</f>
        <v>0</v>
      </c>
      <c r="H25" s="63">
        <f>SUM('Город.посел.:Город. поселение'!H25)</f>
        <v>0</v>
      </c>
      <c r="I25" s="63">
        <f>SUM('Город.посел.:Город. поселение'!I25)</f>
        <v>0</v>
      </c>
    </row>
    <row r="26" spans="1:9" ht="25.5">
      <c r="A26" s="3" t="s">
        <v>275</v>
      </c>
      <c r="B26" s="6" t="s">
        <v>13</v>
      </c>
      <c r="C26" s="6" t="s">
        <v>13</v>
      </c>
      <c r="D26" s="6" t="s">
        <v>267</v>
      </c>
      <c r="E26" s="6" t="s">
        <v>276</v>
      </c>
      <c r="F26" s="63">
        <f t="shared" si="0"/>
        <v>0</v>
      </c>
      <c r="G26" s="63">
        <f>SUM('Город.посел.:Город. поселение'!G26)</f>
        <v>0</v>
      </c>
      <c r="H26" s="63">
        <f>SUM('Город.посел.:Город. поселение'!H26)</f>
        <v>0</v>
      </c>
      <c r="I26" s="63">
        <f>SUM('Город.посел.:Город. поселение'!I26)</f>
        <v>0</v>
      </c>
    </row>
    <row r="27" spans="1:9" ht="25.5">
      <c r="A27" s="3" t="s">
        <v>58</v>
      </c>
      <c r="B27" s="6" t="s">
        <v>15</v>
      </c>
      <c r="C27" s="6" t="s">
        <v>13</v>
      </c>
      <c r="D27" s="53" t="s">
        <v>226</v>
      </c>
      <c r="E27" s="6" t="s">
        <v>59</v>
      </c>
      <c r="F27" s="63">
        <f t="shared" si="0"/>
        <v>0</v>
      </c>
      <c r="G27" s="63">
        <f>SUM('Город.посел.:Город. поселение'!G27)</f>
        <v>0</v>
      </c>
      <c r="H27" s="63">
        <f>SUM('Город.посел.:Город. поселение'!H27)</f>
        <v>0</v>
      </c>
      <c r="I27" s="63">
        <f>SUM('Город.посел.:Город. поселение'!I27)</f>
        <v>0</v>
      </c>
    </row>
    <row r="28" spans="1:9" ht="38.25">
      <c r="A28" s="3" t="s">
        <v>189</v>
      </c>
      <c r="B28" s="6" t="s">
        <v>15</v>
      </c>
      <c r="C28" s="6" t="s">
        <v>100</v>
      </c>
      <c r="D28" s="6" t="s">
        <v>254</v>
      </c>
      <c r="E28" s="6" t="s">
        <v>255</v>
      </c>
      <c r="F28" s="63">
        <f t="shared" si="0"/>
        <v>0</v>
      </c>
      <c r="G28" s="63">
        <f>SUM('Город.посел.:Город. поселение'!G28)</f>
        <v>0</v>
      </c>
      <c r="H28" s="63">
        <f>SUM('Город.посел.:Город. поселение'!H28)</f>
        <v>0</v>
      </c>
      <c r="I28" s="63">
        <f>SUM('Город.посел.:Город. поселение'!I28)</f>
        <v>0</v>
      </c>
    </row>
    <row r="29" spans="1:9">
      <c r="A29" s="3" t="s">
        <v>261</v>
      </c>
      <c r="B29" s="6" t="s">
        <v>15</v>
      </c>
      <c r="C29" s="6" t="s">
        <v>116</v>
      </c>
      <c r="D29" s="6" t="s">
        <v>226</v>
      </c>
      <c r="E29" s="6" t="s">
        <v>260</v>
      </c>
      <c r="F29" s="63">
        <f t="shared" si="0"/>
        <v>0</v>
      </c>
      <c r="G29" s="63">
        <f>SUM('Город.посел.:Город. поселение'!G29)</f>
        <v>0</v>
      </c>
      <c r="H29" s="63">
        <f>SUM('Город.посел.:Город. поселение'!H29)</f>
        <v>0</v>
      </c>
      <c r="I29" s="63">
        <f>SUM('Город.посел.:Город. поселение'!I29)</f>
        <v>0</v>
      </c>
    </row>
    <row r="30" spans="1:9">
      <c r="A30" s="50" t="s">
        <v>227</v>
      </c>
      <c r="B30" s="6" t="s">
        <v>18</v>
      </c>
      <c r="C30" s="6" t="s">
        <v>13</v>
      </c>
      <c r="D30" s="6" t="s">
        <v>60</v>
      </c>
      <c r="E30" s="53" t="s">
        <v>228</v>
      </c>
      <c r="F30" s="63">
        <f t="shared" si="0"/>
        <v>0</v>
      </c>
      <c r="G30" s="63">
        <f>SUM('Город.посел.:Город. поселение'!G30)</f>
        <v>0</v>
      </c>
      <c r="H30" s="63">
        <f>SUM('Город.посел.:Город. поселение'!H30)</f>
        <v>0</v>
      </c>
      <c r="I30" s="63">
        <f>SUM('Город.посел.:Город. поселение'!I30)</f>
        <v>0</v>
      </c>
    </row>
    <row r="31" spans="1:9">
      <c r="A31" s="50" t="s">
        <v>219</v>
      </c>
      <c r="B31" s="53" t="s">
        <v>18</v>
      </c>
      <c r="C31" s="53" t="s">
        <v>12</v>
      </c>
      <c r="D31" s="53" t="s">
        <v>217</v>
      </c>
      <c r="E31" s="53" t="s">
        <v>218</v>
      </c>
      <c r="F31" s="63">
        <f t="shared" si="0"/>
        <v>0</v>
      </c>
      <c r="G31" s="63">
        <f>SUM('Город.посел.:Город. поселение'!G31)</f>
        <v>0</v>
      </c>
      <c r="H31" s="63">
        <f>SUM('Город.посел.:Город. поселение'!H31)</f>
        <v>0</v>
      </c>
      <c r="I31" s="63">
        <f>SUM('Город.посел.:Город. поселение'!I31)</f>
        <v>0</v>
      </c>
    </row>
    <row r="32" spans="1:9" ht="25.5">
      <c r="A32" s="50" t="s">
        <v>286</v>
      </c>
      <c r="B32" s="53" t="s">
        <v>18</v>
      </c>
      <c r="C32" s="53" t="s">
        <v>12</v>
      </c>
      <c r="D32" s="53" t="s">
        <v>284</v>
      </c>
      <c r="E32" s="53" t="s">
        <v>285</v>
      </c>
      <c r="F32" s="63">
        <f t="shared" si="0"/>
        <v>0</v>
      </c>
      <c r="G32" s="63">
        <f>SUM('Город.посел.:Город. поселение'!G32)</f>
        <v>0</v>
      </c>
      <c r="H32" s="63">
        <f>SUM('Город.посел.:Город. поселение'!H32)</f>
        <v>0</v>
      </c>
      <c r="I32" s="63">
        <f>SUM('Город.посел.:Город. поселение'!I32)</f>
        <v>0</v>
      </c>
    </row>
    <row r="33" spans="1:9">
      <c r="A33" s="3" t="s">
        <v>65</v>
      </c>
      <c r="B33" s="6" t="s">
        <v>18</v>
      </c>
      <c r="C33" s="6" t="s">
        <v>63</v>
      </c>
      <c r="D33" s="6" t="s">
        <v>64</v>
      </c>
      <c r="E33" s="6" t="s">
        <v>66</v>
      </c>
      <c r="F33" s="63">
        <f t="shared" si="0"/>
        <v>0</v>
      </c>
      <c r="G33" s="63">
        <f>SUM('Город.посел.:Город. поселение'!G33)</f>
        <v>0</v>
      </c>
      <c r="H33" s="63">
        <f>SUM('Город.посел.:Город. поселение'!H33)</f>
        <v>0</v>
      </c>
      <c r="I33" s="63">
        <f>SUM('Город.посел.:Город. поселение'!I33)</f>
        <v>0</v>
      </c>
    </row>
    <row r="34" spans="1:9">
      <c r="A34" s="3" t="s">
        <v>67</v>
      </c>
      <c r="B34" s="6" t="s">
        <v>18</v>
      </c>
      <c r="C34" s="6" t="s">
        <v>63</v>
      </c>
      <c r="D34" s="6" t="s">
        <v>64</v>
      </c>
      <c r="E34" s="6" t="s">
        <v>68</v>
      </c>
      <c r="F34" s="63">
        <f t="shared" si="0"/>
        <v>0</v>
      </c>
      <c r="G34" s="63">
        <f>SUM('Город.посел.:Город. поселение'!G34)</f>
        <v>0</v>
      </c>
      <c r="H34" s="63">
        <f>SUM('Город.посел.:Город. поселение'!H34)</f>
        <v>0</v>
      </c>
      <c r="I34" s="63">
        <f>SUM('Город.посел.:Город. поселение'!I34)</f>
        <v>0</v>
      </c>
    </row>
    <row r="35" spans="1:9" ht="25.5">
      <c r="A35" s="3" t="s">
        <v>70</v>
      </c>
      <c r="B35" s="6" t="s">
        <v>18</v>
      </c>
      <c r="C35" s="6" t="s">
        <v>63</v>
      </c>
      <c r="D35" s="6" t="s">
        <v>69</v>
      </c>
      <c r="E35" s="6" t="s">
        <v>71</v>
      </c>
      <c r="F35" s="63">
        <f t="shared" si="0"/>
        <v>0</v>
      </c>
      <c r="G35" s="63">
        <f>SUM('Город.посел.:Город. поселение'!G35)</f>
        <v>0</v>
      </c>
      <c r="H35" s="63">
        <f>SUM('Город.посел.:Город. поселение'!H35)</f>
        <v>0</v>
      </c>
      <c r="I35" s="63">
        <f>SUM('Город.посел.:Город. поселение'!I35)</f>
        <v>0</v>
      </c>
    </row>
    <row r="36" spans="1:9">
      <c r="A36" s="3" t="s">
        <v>249</v>
      </c>
      <c r="B36" s="6" t="s">
        <v>11</v>
      </c>
      <c r="C36" s="6" t="s">
        <v>8</v>
      </c>
      <c r="D36" s="6" t="s">
        <v>248</v>
      </c>
      <c r="E36" s="6" t="s">
        <v>82</v>
      </c>
      <c r="F36" s="63">
        <f t="shared" si="0"/>
        <v>0</v>
      </c>
      <c r="G36" s="63">
        <f>SUM('Город.посел.:Город. поселение'!G36)</f>
        <v>0</v>
      </c>
      <c r="H36" s="63">
        <f>SUM('Город.посел.:Город. поселение'!H36)</f>
        <v>0</v>
      </c>
      <c r="I36" s="63">
        <f>SUM('Город.посел.:Город. поселение'!I36)</f>
        <v>0</v>
      </c>
    </row>
    <row r="37" spans="1:9" ht="38.25">
      <c r="A37" s="3" t="s">
        <v>81</v>
      </c>
      <c r="B37" s="6" t="s">
        <v>11</v>
      </c>
      <c r="C37" s="6" t="s">
        <v>8</v>
      </c>
      <c r="D37" s="6" t="s">
        <v>72</v>
      </c>
      <c r="E37" s="6" t="s">
        <v>82</v>
      </c>
      <c r="F37" s="63">
        <f t="shared" si="0"/>
        <v>0</v>
      </c>
      <c r="G37" s="63">
        <f>SUM('Город.посел.:Город. поселение'!G37)</f>
        <v>0</v>
      </c>
      <c r="H37" s="63">
        <f>SUM('Город.посел.:Город. поселение'!H37)</f>
        <v>0</v>
      </c>
      <c r="I37" s="63">
        <f>SUM('Город.посел.:Город. поселение'!I37)</f>
        <v>0</v>
      </c>
    </row>
    <row r="38" spans="1:9">
      <c r="A38" s="50" t="s">
        <v>283</v>
      </c>
      <c r="B38" s="53" t="s">
        <v>11</v>
      </c>
      <c r="C38" s="53" t="s">
        <v>13</v>
      </c>
      <c r="D38" s="53" t="s">
        <v>280</v>
      </c>
      <c r="E38" s="53" t="s">
        <v>281</v>
      </c>
      <c r="F38" s="63">
        <f t="shared" si="0"/>
        <v>0</v>
      </c>
      <c r="G38" s="63">
        <f>SUM('Город.посел.:Город. поселение'!G38)</f>
        <v>0</v>
      </c>
      <c r="H38" s="63">
        <f>SUM('Город.посел.:Город. поселение'!H38)</f>
        <v>0</v>
      </c>
      <c r="I38" s="63">
        <f>SUM('Город.посел.:Город. поселение'!I38)</f>
        <v>0</v>
      </c>
    </row>
    <row r="39" spans="1:9">
      <c r="A39" s="50" t="s">
        <v>282</v>
      </c>
      <c r="B39" s="53" t="s">
        <v>11</v>
      </c>
      <c r="C39" s="53" t="s">
        <v>13</v>
      </c>
      <c r="D39" s="53" t="s">
        <v>80</v>
      </c>
      <c r="E39" s="53" t="s">
        <v>84</v>
      </c>
      <c r="F39" s="63">
        <f t="shared" si="0"/>
        <v>0</v>
      </c>
      <c r="G39" s="63">
        <f>SUM('Город.посел.:Город. поселение'!G39)</f>
        <v>0</v>
      </c>
      <c r="H39" s="63">
        <f>SUM('Город.посел.:Город. поселение'!H39)</f>
        <v>0</v>
      </c>
      <c r="I39" s="63">
        <f>SUM('Город.посел.:Город. поселение'!I39)</f>
        <v>0</v>
      </c>
    </row>
    <row r="40" spans="1:9">
      <c r="A40" s="3" t="s">
        <v>62</v>
      </c>
      <c r="B40" s="6" t="s">
        <v>11</v>
      </c>
      <c r="C40" s="6" t="s">
        <v>13</v>
      </c>
      <c r="D40" s="6" t="s">
        <v>80</v>
      </c>
      <c r="E40" s="6" t="s">
        <v>61</v>
      </c>
      <c r="F40" s="63">
        <f t="shared" si="0"/>
        <v>0</v>
      </c>
      <c r="G40" s="63">
        <f>SUM('Город.посел.:Город. поселение'!G40)</f>
        <v>0</v>
      </c>
      <c r="H40" s="63">
        <f>SUM('Город.посел.:Город. поселение'!H40)</f>
        <v>0</v>
      </c>
      <c r="I40" s="63">
        <f>SUM('Город.посел.:Город. поселение'!I40)</f>
        <v>0</v>
      </c>
    </row>
    <row r="41" spans="1:9" ht="25.5">
      <c r="A41" s="3" t="s">
        <v>83</v>
      </c>
      <c r="B41" s="6" t="s">
        <v>11</v>
      </c>
      <c r="C41" s="6" t="s">
        <v>13</v>
      </c>
      <c r="D41" s="6" t="s">
        <v>80</v>
      </c>
      <c r="E41" s="6" t="s">
        <v>84</v>
      </c>
      <c r="F41" s="63">
        <f t="shared" si="0"/>
        <v>0</v>
      </c>
      <c r="G41" s="63">
        <f>SUM('Город.посел.:Город. поселение'!G41)</f>
        <v>0</v>
      </c>
      <c r="H41" s="63">
        <f>SUM('Город.посел.:Город. поселение'!H41)</f>
        <v>0</v>
      </c>
      <c r="I41" s="63">
        <f>SUM('Город.посел.:Город. поселение'!I41)</f>
        <v>0</v>
      </c>
    </row>
    <row r="42" spans="1:9" ht="25.5">
      <c r="A42" s="3" t="s">
        <v>85</v>
      </c>
      <c r="B42" s="6" t="s">
        <v>11</v>
      </c>
      <c r="C42" s="6" t="s">
        <v>13</v>
      </c>
      <c r="D42" s="6" t="s">
        <v>80</v>
      </c>
      <c r="E42" s="6" t="s">
        <v>16</v>
      </c>
      <c r="F42" s="63">
        <f t="shared" si="0"/>
        <v>0</v>
      </c>
      <c r="G42" s="63">
        <f>SUM('Город.посел.:Город. поселение'!G42)</f>
        <v>0</v>
      </c>
      <c r="H42" s="63">
        <f>SUM('Город.посел.:Город. поселение'!H42)</f>
        <v>0</v>
      </c>
      <c r="I42" s="63">
        <f>SUM('Город.посел.:Город. поселение'!I42)</f>
        <v>0</v>
      </c>
    </row>
    <row r="43" spans="1:9" ht="25.5">
      <c r="A43" s="3" t="s">
        <v>83</v>
      </c>
      <c r="B43" s="6" t="s">
        <v>11</v>
      </c>
      <c r="C43" s="6" t="s">
        <v>13</v>
      </c>
      <c r="D43" s="53" t="s">
        <v>221</v>
      </c>
      <c r="E43" s="6" t="s">
        <v>84</v>
      </c>
      <c r="F43" s="63">
        <f t="shared" si="0"/>
        <v>0</v>
      </c>
      <c r="G43" s="63">
        <f>SUM('Город.посел.:Город. поселение'!G43)</f>
        <v>0</v>
      </c>
      <c r="H43" s="63">
        <f>SUM('Город.посел.:Город. поселение'!H43)</f>
        <v>0</v>
      </c>
      <c r="I43" s="63">
        <f>SUM('Город.посел.:Город. поселение'!I43)</f>
        <v>0</v>
      </c>
    </row>
    <row r="44" spans="1:9">
      <c r="A44" s="3" t="s">
        <v>62</v>
      </c>
      <c r="B44" s="6" t="s">
        <v>11</v>
      </c>
      <c r="C44" s="6" t="s">
        <v>18</v>
      </c>
      <c r="D44" s="53" t="s">
        <v>229</v>
      </c>
      <c r="E44" s="6" t="s">
        <v>61</v>
      </c>
      <c r="F44" s="63">
        <f t="shared" si="0"/>
        <v>0</v>
      </c>
      <c r="G44" s="63">
        <f>SUM('Город.посел.:Город. поселение'!G44)</f>
        <v>0</v>
      </c>
      <c r="H44" s="63">
        <f>SUM('Город.посел.:Город. поселение'!H44)</f>
        <v>0</v>
      </c>
      <c r="I44" s="63">
        <f>SUM('Город.посел.:Город. поселение'!I44)</f>
        <v>0</v>
      </c>
    </row>
    <row r="45" spans="1:9" ht="25.5">
      <c r="A45" s="3" t="s">
        <v>76</v>
      </c>
      <c r="B45" s="7" t="s">
        <v>10</v>
      </c>
      <c r="C45" s="7" t="s">
        <v>8</v>
      </c>
      <c r="D45" s="7" t="s">
        <v>87</v>
      </c>
      <c r="E45" s="7" t="s">
        <v>73</v>
      </c>
      <c r="F45" s="63">
        <f t="shared" si="0"/>
        <v>0</v>
      </c>
      <c r="G45" s="63">
        <f>SUM('Город.посел.:Город. поселение'!G45)</f>
        <v>0</v>
      </c>
      <c r="H45" s="63">
        <f>SUM('Город.посел.:Город. поселение'!H45)</f>
        <v>0</v>
      </c>
      <c r="I45" s="63">
        <f>SUM('Город.посел.:Город. поселение'!I45)</f>
        <v>0</v>
      </c>
    </row>
    <row r="46" spans="1:9" ht="25.5">
      <c r="A46" s="3" t="s">
        <v>76</v>
      </c>
      <c r="B46" s="6" t="s">
        <v>10</v>
      </c>
      <c r="C46" s="6" t="s">
        <v>13</v>
      </c>
      <c r="D46" s="6" t="s">
        <v>88</v>
      </c>
      <c r="E46" s="6" t="s">
        <v>73</v>
      </c>
      <c r="F46" s="63">
        <f t="shared" si="0"/>
        <v>0</v>
      </c>
      <c r="G46" s="63">
        <f>SUM('Город.посел.:Город. поселение'!G46)</f>
        <v>0</v>
      </c>
      <c r="H46" s="63">
        <f>SUM('Город.посел.:Город. поселение'!H46)</f>
        <v>0</v>
      </c>
      <c r="I46" s="63">
        <f>SUM('Город.посел.:Город. поселение'!I46)</f>
        <v>0</v>
      </c>
    </row>
    <row r="47" spans="1:9" ht="25.5">
      <c r="A47" s="3" t="s">
        <v>76</v>
      </c>
      <c r="B47" s="6" t="s">
        <v>10</v>
      </c>
      <c r="C47" s="6" t="s">
        <v>13</v>
      </c>
      <c r="D47" s="6" t="s">
        <v>89</v>
      </c>
      <c r="E47" s="6" t="s">
        <v>73</v>
      </c>
      <c r="F47" s="63">
        <f t="shared" si="0"/>
        <v>0</v>
      </c>
      <c r="G47" s="63">
        <f>SUM('Город.посел.:Город. поселение'!G47)</f>
        <v>0</v>
      </c>
      <c r="H47" s="63">
        <f>SUM('Город.посел.:Город. поселение'!H47)</f>
        <v>0</v>
      </c>
      <c r="I47" s="63">
        <f>SUM('Город.посел.:Город. поселение'!I47)</f>
        <v>0</v>
      </c>
    </row>
    <row r="48" spans="1:9" ht="25.5">
      <c r="A48" s="3" t="s">
        <v>76</v>
      </c>
      <c r="B48" s="6" t="s">
        <v>10</v>
      </c>
      <c r="C48" s="6" t="s">
        <v>13</v>
      </c>
      <c r="D48" s="6" t="s">
        <v>90</v>
      </c>
      <c r="E48" s="6" t="s">
        <v>73</v>
      </c>
      <c r="F48" s="63">
        <f t="shared" si="0"/>
        <v>0</v>
      </c>
      <c r="G48" s="63">
        <f>SUM('Город.посел.:Город. поселение'!G48)</f>
        <v>0</v>
      </c>
      <c r="H48" s="63">
        <f>SUM('Город.посел.:Город. поселение'!H48)</f>
        <v>0</v>
      </c>
      <c r="I48" s="63">
        <f>SUM('Город.посел.:Город. поселение'!I48)</f>
        <v>0</v>
      </c>
    </row>
    <row r="49" spans="1:9" ht="25.5">
      <c r="A49" s="3" t="s">
        <v>76</v>
      </c>
      <c r="B49" s="6" t="s">
        <v>10</v>
      </c>
      <c r="C49" s="6" t="s">
        <v>13</v>
      </c>
      <c r="D49" s="6" t="s">
        <v>91</v>
      </c>
      <c r="E49" s="6" t="s">
        <v>73</v>
      </c>
      <c r="F49" s="63">
        <f t="shared" si="0"/>
        <v>0</v>
      </c>
      <c r="G49" s="63">
        <f>SUM('Город.посел.:Город. поселение'!G49)</f>
        <v>0</v>
      </c>
      <c r="H49" s="63">
        <f>SUM('Город.посел.:Город. поселение'!H49)</f>
        <v>0</v>
      </c>
      <c r="I49" s="63">
        <f>SUM('Город.посел.:Город. поселение'!I49)</f>
        <v>0</v>
      </c>
    </row>
    <row r="50" spans="1:9" ht="38.25">
      <c r="A50" s="3" t="s">
        <v>271</v>
      </c>
      <c r="B50" s="6" t="s">
        <v>10</v>
      </c>
      <c r="C50" s="6" t="s">
        <v>13</v>
      </c>
      <c r="D50" s="6" t="s">
        <v>124</v>
      </c>
      <c r="E50" s="6" t="s">
        <v>270</v>
      </c>
      <c r="F50" s="63">
        <f t="shared" si="0"/>
        <v>0</v>
      </c>
      <c r="G50" s="63">
        <f>SUM('Город.посел.:Город. поселение'!G50)</f>
        <v>0</v>
      </c>
      <c r="H50" s="63">
        <f>SUM('Город.посел.:Город. поселение'!H50)</f>
        <v>0</v>
      </c>
      <c r="I50" s="63">
        <f>SUM('Город.посел.:Город. поселение'!I50)</f>
        <v>0</v>
      </c>
    </row>
    <row r="51" spans="1:9">
      <c r="A51" s="3" t="s">
        <v>93</v>
      </c>
      <c r="B51" s="6" t="s">
        <v>10</v>
      </c>
      <c r="C51" s="6" t="s">
        <v>11</v>
      </c>
      <c r="D51" s="6" t="s">
        <v>92</v>
      </c>
      <c r="E51" s="6" t="s">
        <v>126</v>
      </c>
      <c r="F51" s="63">
        <f t="shared" si="0"/>
        <v>0</v>
      </c>
      <c r="G51" s="63">
        <f>SUM('Город.посел.:Город. поселение'!G51)</f>
        <v>0</v>
      </c>
      <c r="H51" s="63">
        <f>SUM('Город.посел.:Город. поселение'!H51)</f>
        <v>0</v>
      </c>
      <c r="I51" s="63">
        <f>SUM('Город.посел.:Город. поселение'!I51)</f>
        <v>0</v>
      </c>
    </row>
    <row r="52" spans="1:9">
      <c r="A52" s="3" t="s">
        <v>98</v>
      </c>
      <c r="B52" s="6" t="s">
        <v>10</v>
      </c>
      <c r="C52" s="6" t="s">
        <v>10</v>
      </c>
      <c r="D52" s="6" t="s">
        <v>97</v>
      </c>
      <c r="E52" s="6" t="s">
        <v>99</v>
      </c>
      <c r="F52" s="63">
        <f t="shared" si="0"/>
        <v>0</v>
      </c>
      <c r="G52" s="63">
        <f>SUM('Город.посел.:Город. поселение'!G52)</f>
        <v>0</v>
      </c>
      <c r="H52" s="63">
        <f>SUM('Город.посел.:Город. поселение'!H52)</f>
        <v>0</v>
      </c>
      <c r="I52" s="63">
        <f>SUM('Город.посел.:Город. поселение'!I52)</f>
        <v>0</v>
      </c>
    </row>
    <row r="53" spans="1:9">
      <c r="A53" s="3" t="s">
        <v>274</v>
      </c>
      <c r="B53" s="6" t="s">
        <v>10</v>
      </c>
      <c r="C53" s="6" t="s">
        <v>10</v>
      </c>
      <c r="D53" s="6" t="s">
        <v>94</v>
      </c>
      <c r="E53" s="6" t="s">
        <v>96</v>
      </c>
      <c r="F53" s="63">
        <f t="shared" si="0"/>
        <v>0</v>
      </c>
      <c r="G53" s="63">
        <f>SUM('Город.посел.:Город. поселение'!G53)</f>
        <v>0</v>
      </c>
      <c r="H53" s="63">
        <f>SUM('Город.посел.:Город. поселение'!H53)</f>
        <v>0</v>
      </c>
      <c r="I53" s="63">
        <f>SUM('Город.посел.:Город. поселение'!I53)</f>
        <v>0</v>
      </c>
    </row>
    <row r="54" spans="1:9">
      <c r="A54" s="3" t="s">
        <v>274</v>
      </c>
      <c r="B54" s="6" t="s">
        <v>10</v>
      </c>
      <c r="C54" s="6" t="s">
        <v>10</v>
      </c>
      <c r="D54" s="6" t="s">
        <v>221</v>
      </c>
      <c r="E54" s="6" t="s">
        <v>96</v>
      </c>
      <c r="F54" s="63">
        <f t="shared" si="0"/>
        <v>0</v>
      </c>
      <c r="G54" s="63">
        <f>SUM('Город.посел.:Город. поселение'!G54)</f>
        <v>0</v>
      </c>
      <c r="H54" s="63">
        <f>SUM('Город.посел.:Город. поселение'!H54)</f>
        <v>0</v>
      </c>
      <c r="I54" s="63">
        <f>SUM('Город.посел.:Город. поселение'!I54)</f>
        <v>0</v>
      </c>
    </row>
    <row r="55" spans="1:9" ht="25.5">
      <c r="A55" s="3" t="s">
        <v>104</v>
      </c>
      <c r="B55" s="6" t="s">
        <v>10</v>
      </c>
      <c r="C55" s="6" t="s">
        <v>100</v>
      </c>
      <c r="D55" s="6" t="s">
        <v>102</v>
      </c>
      <c r="E55" s="6" t="s">
        <v>103</v>
      </c>
      <c r="F55" s="63">
        <f t="shared" si="0"/>
        <v>0</v>
      </c>
      <c r="G55" s="63">
        <f>SUM('Город.посел.:Город. поселение'!G55)</f>
        <v>0</v>
      </c>
      <c r="H55" s="63">
        <f>SUM('Город.посел.:Город. поселение'!H55)</f>
        <v>0</v>
      </c>
      <c r="I55" s="63">
        <f>SUM('Город.посел.:Город. поселение'!I55)</f>
        <v>0</v>
      </c>
    </row>
    <row r="56" spans="1:9" ht="25.5">
      <c r="A56" s="3" t="s">
        <v>76</v>
      </c>
      <c r="B56" s="6" t="s">
        <v>10</v>
      </c>
      <c r="C56" s="6" t="s">
        <v>100</v>
      </c>
      <c r="D56" s="6" t="s">
        <v>101</v>
      </c>
      <c r="E56" s="6" t="s">
        <v>73</v>
      </c>
      <c r="F56" s="63">
        <f t="shared" si="0"/>
        <v>0</v>
      </c>
      <c r="G56" s="63">
        <f>SUM('Город.посел.:Город. поселение'!G56)</f>
        <v>0</v>
      </c>
      <c r="H56" s="63">
        <f>SUM('Город.посел.:Город. поселение'!H56)</f>
        <v>0</v>
      </c>
      <c r="I56" s="63">
        <f>SUM('Город.посел.:Город. поселение'!I56)</f>
        <v>0</v>
      </c>
    </row>
    <row r="57" spans="1:9">
      <c r="A57" s="50" t="s">
        <v>305</v>
      </c>
      <c r="B57" s="53" t="s">
        <v>10</v>
      </c>
      <c r="C57" s="53" t="s">
        <v>100</v>
      </c>
      <c r="D57" s="53" t="s">
        <v>306</v>
      </c>
      <c r="E57" s="53" t="s">
        <v>103</v>
      </c>
      <c r="F57" s="63">
        <f t="shared" si="0"/>
        <v>0</v>
      </c>
      <c r="G57" s="63">
        <f>SUM('Город.посел.:Город. поселение'!G57)</f>
        <v>0</v>
      </c>
      <c r="H57" s="63">
        <f>SUM('Город.посел.:Город. поселение'!H57)</f>
        <v>0</v>
      </c>
      <c r="I57" s="63">
        <f>SUM('Город.посел.:Город. поселение'!I57)</f>
        <v>0</v>
      </c>
    </row>
    <row r="58" spans="1:9" ht="25.5">
      <c r="A58" s="3" t="s">
        <v>76</v>
      </c>
      <c r="B58" s="6" t="s">
        <v>12</v>
      </c>
      <c r="C58" s="6" t="s">
        <v>8</v>
      </c>
      <c r="D58" s="6" t="s">
        <v>105</v>
      </c>
      <c r="E58" s="6" t="s">
        <v>73</v>
      </c>
      <c r="F58" s="63">
        <f t="shared" si="0"/>
        <v>0</v>
      </c>
      <c r="G58" s="63">
        <f>SUM('Город.посел.:Город. поселение'!G58)</f>
        <v>0</v>
      </c>
      <c r="H58" s="63">
        <f>SUM('Город.посел.:Город. поселение'!H58)</f>
        <v>0</v>
      </c>
      <c r="I58" s="63">
        <f>SUM('Город.посел.:Город. поселение'!I58)</f>
        <v>0</v>
      </c>
    </row>
    <row r="59" spans="1:9" ht="25.5">
      <c r="A59" s="3" t="s">
        <v>76</v>
      </c>
      <c r="B59" s="6" t="s">
        <v>12</v>
      </c>
      <c r="C59" s="6" t="s">
        <v>8</v>
      </c>
      <c r="D59" s="6" t="s">
        <v>106</v>
      </c>
      <c r="E59" s="6" t="s">
        <v>73</v>
      </c>
      <c r="F59" s="63">
        <f t="shared" si="0"/>
        <v>0</v>
      </c>
      <c r="G59" s="63">
        <f>SUM('Город.посел.:Город. поселение'!G59)</f>
        <v>0</v>
      </c>
      <c r="H59" s="63">
        <f>SUM('Город.посел.:Город. поселение'!H59)</f>
        <v>0</v>
      </c>
      <c r="I59" s="63">
        <f>SUM('Город.посел.:Город. поселение'!I59)</f>
        <v>0</v>
      </c>
    </row>
    <row r="60" spans="1:9" ht="25.5">
      <c r="A60" s="3" t="s">
        <v>76</v>
      </c>
      <c r="B60" s="6" t="s">
        <v>12</v>
      </c>
      <c r="C60" s="6" t="s">
        <v>8</v>
      </c>
      <c r="D60" s="6" t="s">
        <v>107</v>
      </c>
      <c r="E60" s="6" t="s">
        <v>73</v>
      </c>
      <c r="F60" s="63">
        <f t="shared" si="0"/>
        <v>0</v>
      </c>
      <c r="G60" s="63">
        <f>SUM('Город.посел.:Город. поселение'!G60)</f>
        <v>0</v>
      </c>
      <c r="H60" s="63">
        <f>SUM('Город.посел.:Город. поселение'!H60)</f>
        <v>0</v>
      </c>
      <c r="I60" s="63">
        <f>SUM('Город.посел.:Город. поселение'!I60)</f>
        <v>0</v>
      </c>
    </row>
    <row r="61" spans="1:9" ht="25.5">
      <c r="A61" s="3" t="s">
        <v>128</v>
      </c>
      <c r="B61" s="6" t="s">
        <v>12</v>
      </c>
      <c r="C61" s="6" t="s">
        <v>8</v>
      </c>
      <c r="D61" s="6" t="s">
        <v>221</v>
      </c>
      <c r="E61" s="6" t="s">
        <v>127</v>
      </c>
      <c r="F61" s="63">
        <f t="shared" si="0"/>
        <v>0</v>
      </c>
      <c r="G61" s="63">
        <f>SUM('Город.посел.:Город. поселение'!G61)</f>
        <v>0</v>
      </c>
      <c r="H61" s="63">
        <f>SUM('Город.посел.:Город. поселение'!H61)</f>
        <v>0</v>
      </c>
      <c r="I61" s="63">
        <f>SUM('Город.посел.:Город. поселение'!I61)</f>
        <v>0</v>
      </c>
    </row>
    <row r="62" spans="1:9" ht="25.5">
      <c r="A62" s="3" t="s">
        <v>128</v>
      </c>
      <c r="B62" s="6" t="s">
        <v>12</v>
      </c>
      <c r="C62" s="6" t="s">
        <v>8</v>
      </c>
      <c r="D62" s="6" t="s">
        <v>262</v>
      </c>
      <c r="E62" s="6" t="s">
        <v>127</v>
      </c>
      <c r="F62" s="63">
        <f t="shared" si="0"/>
        <v>0</v>
      </c>
      <c r="G62" s="63">
        <f>SUM('Город.посел.:Город. поселение'!G62)</f>
        <v>0</v>
      </c>
      <c r="H62" s="63">
        <f>SUM('Город.посел.:Город. поселение'!H62)</f>
        <v>0</v>
      </c>
      <c r="I62" s="63">
        <f>SUM('Город.посел.:Город. поселение'!I62)</f>
        <v>0</v>
      </c>
    </row>
    <row r="63" spans="1:9" ht="25.5">
      <c r="A63" s="3" t="s">
        <v>115</v>
      </c>
      <c r="B63" s="6" t="s">
        <v>100</v>
      </c>
      <c r="C63" s="6" t="s">
        <v>8</v>
      </c>
      <c r="D63" s="53" t="s">
        <v>230</v>
      </c>
      <c r="E63" s="53" t="s">
        <v>113</v>
      </c>
      <c r="F63" s="63">
        <f t="shared" si="0"/>
        <v>0</v>
      </c>
      <c r="G63" s="63">
        <f>SUM('Город.посел.:Город. поселение'!G63)</f>
        <v>0</v>
      </c>
      <c r="H63" s="63">
        <f>SUM('Город.посел.:Город. поселение'!H63)</f>
        <v>0</v>
      </c>
      <c r="I63" s="63">
        <f>SUM('Город.посел.:Город. поселение'!I63)</f>
        <v>0</v>
      </c>
    </row>
    <row r="64" spans="1:9" ht="25.5">
      <c r="A64" s="3" t="s">
        <v>76</v>
      </c>
      <c r="B64" s="6" t="s">
        <v>100</v>
      </c>
      <c r="C64" s="6" t="s">
        <v>8</v>
      </c>
      <c r="D64" s="6" t="s">
        <v>109</v>
      </c>
      <c r="E64" s="6" t="s">
        <v>73</v>
      </c>
      <c r="F64" s="63">
        <f t="shared" si="0"/>
        <v>0</v>
      </c>
      <c r="G64" s="63">
        <f>SUM('Город.посел.:Город. поселение'!G64)</f>
        <v>0</v>
      </c>
      <c r="H64" s="63">
        <f>SUM('Город.посел.:Город. поселение'!H64)</f>
        <v>0</v>
      </c>
      <c r="I64" s="63">
        <f>SUM('Город.посел.:Город. поселение'!I64)</f>
        <v>0</v>
      </c>
    </row>
    <row r="65" spans="1:9" ht="25.5">
      <c r="A65" s="3" t="s">
        <v>76</v>
      </c>
      <c r="B65" s="6" t="s">
        <v>100</v>
      </c>
      <c r="C65" s="6" t="s">
        <v>8</v>
      </c>
      <c r="D65" s="6" t="s">
        <v>110</v>
      </c>
      <c r="E65" s="6" t="s">
        <v>73</v>
      </c>
      <c r="F65" s="63">
        <f t="shared" si="0"/>
        <v>0</v>
      </c>
      <c r="G65" s="63">
        <f>SUM('Город.посел.:Город. поселение'!G65)</f>
        <v>0</v>
      </c>
      <c r="H65" s="63">
        <f>SUM('Город.посел.:Город. поселение'!H65)</f>
        <v>0</v>
      </c>
      <c r="I65" s="63">
        <f>SUM('Город.посел.:Город. поселение'!I65)</f>
        <v>0</v>
      </c>
    </row>
    <row r="66" spans="1:9" ht="25.5">
      <c r="A66" s="3" t="s">
        <v>76</v>
      </c>
      <c r="B66" s="6" t="s">
        <v>100</v>
      </c>
      <c r="C66" s="6" t="s">
        <v>8</v>
      </c>
      <c r="D66" s="6" t="s">
        <v>111</v>
      </c>
      <c r="E66" s="6" t="s">
        <v>73</v>
      </c>
      <c r="F66" s="63">
        <f t="shared" si="0"/>
        <v>0</v>
      </c>
      <c r="G66" s="63">
        <f>SUM('Город.посел.:Город. поселение'!G66)</f>
        <v>0</v>
      </c>
      <c r="H66" s="63">
        <f>SUM('Город.посел.:Город. поселение'!H66)</f>
        <v>0</v>
      </c>
      <c r="I66" s="63">
        <f>SUM('Город.посел.:Город. поселение'!I66)</f>
        <v>0</v>
      </c>
    </row>
    <row r="67" spans="1:9" ht="41.25" customHeight="1">
      <c r="A67" s="50" t="s">
        <v>291</v>
      </c>
      <c r="B67" s="53" t="s">
        <v>100</v>
      </c>
      <c r="C67" s="53" t="s">
        <v>8</v>
      </c>
      <c r="D67" s="53" t="s">
        <v>124</v>
      </c>
      <c r="E67" s="53" t="s">
        <v>290</v>
      </c>
      <c r="F67" s="63">
        <f t="shared" si="0"/>
        <v>0</v>
      </c>
      <c r="G67" s="63">
        <f>SUM('Город.посел.:Город. поселение'!G67)</f>
        <v>0</v>
      </c>
      <c r="H67" s="63">
        <f>SUM('Город.посел.:Город. поселение'!H67)</f>
        <v>0</v>
      </c>
      <c r="I67" s="63">
        <f>SUM('Город.посел.:Город. поселение'!I67)</f>
        <v>0</v>
      </c>
    </row>
    <row r="68" spans="1:9" ht="25.5">
      <c r="A68" s="50" t="s">
        <v>115</v>
      </c>
      <c r="B68" s="6" t="s">
        <v>100</v>
      </c>
      <c r="C68" s="6" t="s">
        <v>8</v>
      </c>
      <c r="D68" s="53" t="s">
        <v>221</v>
      </c>
      <c r="E68" s="53" t="s">
        <v>113</v>
      </c>
      <c r="F68" s="63">
        <f t="shared" si="0"/>
        <v>0</v>
      </c>
      <c r="G68" s="63">
        <f>SUM('Город.посел.:Город. поселение'!G68)</f>
        <v>0</v>
      </c>
      <c r="H68" s="63">
        <f>SUM('Город.посел.:Город. поселение'!H68)</f>
        <v>0</v>
      </c>
      <c r="I68" s="63">
        <f>SUM('Город.посел.:Город. поселение'!I68)</f>
        <v>0</v>
      </c>
    </row>
    <row r="69" spans="1:9" ht="25.5">
      <c r="A69" s="3" t="s">
        <v>115</v>
      </c>
      <c r="B69" s="6" t="s">
        <v>100</v>
      </c>
      <c r="C69" s="6" t="s">
        <v>13</v>
      </c>
      <c r="D69" s="6" t="s">
        <v>112</v>
      </c>
      <c r="E69" s="6" t="s">
        <v>113</v>
      </c>
      <c r="F69" s="63">
        <f t="shared" si="0"/>
        <v>0</v>
      </c>
      <c r="G69" s="63">
        <f>SUM('Город.посел.:Город. поселение'!G69)</f>
        <v>0</v>
      </c>
      <c r="H69" s="63">
        <f>SUM('Город.посел.:Город. поселение'!H69)</f>
        <v>0</v>
      </c>
      <c r="I69" s="63">
        <f>SUM('Город.посел.:Город. поселение'!I69)</f>
        <v>0</v>
      </c>
    </row>
    <row r="70" spans="1:9" ht="25.5">
      <c r="A70" s="3" t="s">
        <v>115</v>
      </c>
      <c r="B70" s="6" t="s">
        <v>100</v>
      </c>
      <c r="C70" s="6" t="s">
        <v>18</v>
      </c>
      <c r="D70" s="6" t="s">
        <v>114</v>
      </c>
      <c r="E70" s="6" t="s">
        <v>113</v>
      </c>
      <c r="F70" s="63">
        <f t="shared" si="0"/>
        <v>0</v>
      </c>
      <c r="G70" s="63">
        <f>SUM('Город.посел.:Город. поселение'!G70)</f>
        <v>0</v>
      </c>
      <c r="H70" s="63">
        <f>SUM('Город.посел.:Город. поселение'!H70)</f>
        <v>0</v>
      </c>
      <c r="I70" s="63">
        <f>SUM('Город.посел.:Город. поселение'!I70)</f>
        <v>0</v>
      </c>
    </row>
    <row r="71" spans="1:9" ht="38.25">
      <c r="A71" s="3" t="s">
        <v>233</v>
      </c>
      <c r="B71" s="6" t="s">
        <v>116</v>
      </c>
      <c r="C71" s="6" t="s">
        <v>8</v>
      </c>
      <c r="D71" s="6" t="s">
        <v>231</v>
      </c>
      <c r="E71" s="6" t="s">
        <v>232</v>
      </c>
      <c r="F71" s="63">
        <f t="shared" si="0"/>
        <v>0</v>
      </c>
      <c r="G71" s="63">
        <f>SUM('Город.посел.:Город. поселение'!G71)</f>
        <v>0</v>
      </c>
      <c r="H71" s="63">
        <f>SUM('Город.посел.:Город. поселение'!H71)</f>
        <v>0</v>
      </c>
      <c r="I71" s="63">
        <f>SUM('Город.посел.:Город. поселение'!I71)</f>
        <v>0</v>
      </c>
    </row>
    <row r="72" spans="1:9" ht="25.5">
      <c r="A72" s="3" t="s">
        <v>76</v>
      </c>
      <c r="B72" s="6" t="s">
        <v>116</v>
      </c>
      <c r="C72" s="6" t="s">
        <v>13</v>
      </c>
      <c r="D72" s="6" t="s">
        <v>234</v>
      </c>
      <c r="E72" s="6" t="s">
        <v>73</v>
      </c>
      <c r="F72" s="63">
        <f t="shared" si="0"/>
        <v>0</v>
      </c>
      <c r="G72" s="63">
        <f>SUM('Город.посел.:Город. поселение'!G72)</f>
        <v>0</v>
      </c>
      <c r="H72" s="63">
        <f>SUM('Город.посел.:Город. поселение'!H72)</f>
        <v>0</v>
      </c>
      <c r="I72" s="63">
        <f>SUM('Город.посел.:Город. поселение'!I72)</f>
        <v>0</v>
      </c>
    </row>
    <row r="73" spans="1:9" ht="25.5">
      <c r="A73" s="50" t="s">
        <v>288</v>
      </c>
      <c r="B73" s="53" t="s">
        <v>116</v>
      </c>
      <c r="C73" s="53" t="s">
        <v>15</v>
      </c>
      <c r="D73" s="53" t="s">
        <v>289</v>
      </c>
      <c r="E73" s="53" t="s">
        <v>287</v>
      </c>
      <c r="F73" s="63">
        <f t="shared" si="0"/>
        <v>0</v>
      </c>
      <c r="G73" s="63">
        <f>SUM('Город.посел.:Город. поселение'!G73)</f>
        <v>0</v>
      </c>
      <c r="H73" s="63">
        <f>SUM('Город.посел.:Город. поселение'!H73)</f>
        <v>0</v>
      </c>
      <c r="I73" s="63">
        <f>SUM('Город.посел.:Город. поселение'!I73)</f>
        <v>0</v>
      </c>
    </row>
    <row r="74" spans="1:9">
      <c r="A74" s="3" t="s">
        <v>244</v>
      </c>
      <c r="B74" s="6" t="s">
        <v>116</v>
      </c>
      <c r="C74" s="6" t="s">
        <v>15</v>
      </c>
      <c r="D74" s="6" t="s">
        <v>118</v>
      </c>
      <c r="E74" s="6" t="s">
        <v>38</v>
      </c>
      <c r="F74" s="63">
        <f t="shared" si="0"/>
        <v>0</v>
      </c>
      <c r="G74" s="63">
        <f>SUM('Город.посел.:Город. поселение'!G74)</f>
        <v>0</v>
      </c>
      <c r="H74" s="63">
        <f>SUM('Город.посел.:Город. поселение'!H74)</f>
        <v>0</v>
      </c>
      <c r="I74" s="63">
        <f>SUM('Город.посел.:Город. поселение'!I74)</f>
        <v>0</v>
      </c>
    </row>
    <row r="75" spans="1:9" ht="38.25">
      <c r="A75" s="3" t="s">
        <v>237</v>
      </c>
      <c r="B75" s="6" t="s">
        <v>116</v>
      </c>
      <c r="C75" s="6" t="s">
        <v>15</v>
      </c>
      <c r="D75" s="6" t="s">
        <v>229</v>
      </c>
      <c r="E75" s="6" t="s">
        <v>121</v>
      </c>
      <c r="F75" s="63">
        <f t="shared" si="0"/>
        <v>0</v>
      </c>
      <c r="G75" s="63">
        <f>SUM('Город.посел.:Город. поселение'!G75)</f>
        <v>0</v>
      </c>
      <c r="H75" s="63">
        <f>SUM('Город.посел.:Город. поселение'!H75)</f>
        <v>0</v>
      </c>
      <c r="I75" s="63">
        <f>SUM('Город.посел.:Город. поселение'!I75)</f>
        <v>0</v>
      </c>
    </row>
    <row r="76" spans="1:9" ht="38.25">
      <c r="A76" s="3" t="s">
        <v>236</v>
      </c>
      <c r="B76" s="6" t="s">
        <v>116</v>
      </c>
      <c r="C76" s="6" t="s">
        <v>15</v>
      </c>
      <c r="D76" s="6" t="s">
        <v>229</v>
      </c>
      <c r="E76" s="6" t="s">
        <v>235</v>
      </c>
      <c r="F76" s="63">
        <f t="shared" si="0"/>
        <v>0</v>
      </c>
      <c r="G76" s="63">
        <f>SUM('Город.посел.:Город. поселение'!G76)</f>
        <v>0</v>
      </c>
      <c r="H76" s="63">
        <f>SUM('Город.посел.:Город. поселение'!H76)</f>
        <v>0</v>
      </c>
      <c r="I76" s="63">
        <f>SUM('Город.посел.:Город. поселение'!I76)</f>
        <v>0</v>
      </c>
    </row>
    <row r="77" spans="1:9" ht="51">
      <c r="A77" s="3" t="s">
        <v>239</v>
      </c>
      <c r="B77" s="6" t="s">
        <v>116</v>
      </c>
      <c r="C77" s="6" t="s">
        <v>15</v>
      </c>
      <c r="D77" s="6" t="s">
        <v>86</v>
      </c>
      <c r="E77" s="6" t="s">
        <v>238</v>
      </c>
      <c r="F77" s="63">
        <f t="shared" si="0"/>
        <v>0</v>
      </c>
      <c r="G77" s="63">
        <f>SUM('Город.посел.:Город. поселение'!G77)</f>
        <v>0</v>
      </c>
      <c r="H77" s="63">
        <f>SUM('Город.посел.:Город. поселение'!H77)</f>
        <v>0</v>
      </c>
      <c r="I77" s="63">
        <f>SUM('Город.посел.:Город. поселение'!I77)</f>
        <v>0</v>
      </c>
    </row>
    <row r="78" spans="1:9">
      <c r="A78" s="3" t="s">
        <v>62</v>
      </c>
      <c r="B78" s="6" t="s">
        <v>116</v>
      </c>
      <c r="C78" s="6" t="s">
        <v>15</v>
      </c>
      <c r="D78" s="6" t="s">
        <v>221</v>
      </c>
      <c r="E78" s="6" t="s">
        <v>61</v>
      </c>
      <c r="F78" s="63">
        <f t="shared" ref="F78:F87" si="1">G78+I78</f>
        <v>0</v>
      </c>
      <c r="G78" s="63">
        <f>SUM('Город.посел.:Город. поселение'!G78)</f>
        <v>0</v>
      </c>
      <c r="H78" s="63">
        <f>SUM('Город.посел.:Город. поселение'!H78)</f>
        <v>0</v>
      </c>
      <c r="I78" s="63">
        <f>SUM('Город.посел.:Город. поселение'!I78)</f>
        <v>0</v>
      </c>
    </row>
    <row r="79" spans="1:9">
      <c r="A79" s="3" t="s">
        <v>122</v>
      </c>
      <c r="B79" s="6" t="s">
        <v>116</v>
      </c>
      <c r="C79" s="6" t="s">
        <v>15</v>
      </c>
      <c r="D79" s="6" t="s">
        <v>221</v>
      </c>
      <c r="E79" s="6" t="s">
        <v>123</v>
      </c>
      <c r="F79" s="63">
        <f t="shared" si="1"/>
        <v>0</v>
      </c>
      <c r="G79" s="63">
        <f>SUM('Город.посел.:Город. поселение'!G79)</f>
        <v>0</v>
      </c>
      <c r="H79" s="63">
        <f>SUM('Город.посел.:Город. поселение'!H79)</f>
        <v>0</v>
      </c>
      <c r="I79" s="63">
        <f>SUM('Город.посел.:Город. поселение'!I79)</f>
        <v>0</v>
      </c>
    </row>
    <row r="80" spans="1:9">
      <c r="A80" s="3" t="s">
        <v>244</v>
      </c>
      <c r="B80" s="6" t="s">
        <v>116</v>
      </c>
      <c r="C80" s="6" t="s">
        <v>15</v>
      </c>
      <c r="D80" s="6" t="s">
        <v>221</v>
      </c>
      <c r="E80" s="6" t="s">
        <v>38</v>
      </c>
      <c r="F80" s="63">
        <f t="shared" si="1"/>
        <v>0</v>
      </c>
      <c r="G80" s="63">
        <f>SUM('Город.посел.:Город. поселение'!G80)</f>
        <v>0</v>
      </c>
      <c r="H80" s="63">
        <f>SUM('Город.посел.:Город. поселение'!H80)</f>
        <v>0</v>
      </c>
      <c r="I80" s="63">
        <f>SUM('Город.посел.:Город. поселение'!I80)</f>
        <v>0</v>
      </c>
    </row>
    <row r="81" spans="1:9">
      <c r="A81" s="3" t="s">
        <v>243</v>
      </c>
      <c r="B81" s="6" t="s">
        <v>116</v>
      </c>
      <c r="C81" s="6" t="s">
        <v>18</v>
      </c>
      <c r="D81" s="6" t="s">
        <v>188</v>
      </c>
      <c r="E81" s="6" t="s">
        <v>242</v>
      </c>
      <c r="F81" s="63">
        <f t="shared" si="1"/>
        <v>0</v>
      </c>
      <c r="G81" s="63">
        <f>SUM('Город.посел.:Город. поселение'!G81)</f>
        <v>0</v>
      </c>
      <c r="H81" s="63">
        <f>SUM('Город.посел.:Город. поселение'!H81)</f>
        <v>0</v>
      </c>
      <c r="I81" s="63">
        <f>SUM('Город.посел.:Город. поселение'!I81)</f>
        <v>0</v>
      </c>
    </row>
    <row r="82" spans="1:9">
      <c r="A82" s="3" t="s">
        <v>244</v>
      </c>
      <c r="B82" s="6" t="s">
        <v>116</v>
      </c>
      <c r="C82" s="6" t="s">
        <v>9</v>
      </c>
      <c r="D82" s="6" t="s">
        <v>118</v>
      </c>
      <c r="E82" s="6" t="s">
        <v>38</v>
      </c>
      <c r="F82" s="63">
        <f t="shared" si="1"/>
        <v>0</v>
      </c>
      <c r="G82" s="63">
        <f>SUM('Город.посел.:Город. поселение'!G82)</f>
        <v>0</v>
      </c>
      <c r="H82" s="63">
        <f>SUM('Город.посел.:Город. поселение'!H82)</f>
        <v>0</v>
      </c>
      <c r="I82" s="63">
        <f>SUM('Город.посел.:Город. поселение'!I82)</f>
        <v>0</v>
      </c>
    </row>
    <row r="83" spans="1:9">
      <c r="A83" s="3" t="s">
        <v>244</v>
      </c>
      <c r="B83" s="6" t="s">
        <v>116</v>
      </c>
      <c r="C83" s="6" t="s">
        <v>9</v>
      </c>
      <c r="D83" s="6" t="s">
        <v>117</v>
      </c>
      <c r="E83" s="6" t="s">
        <v>38</v>
      </c>
      <c r="F83" s="63">
        <f t="shared" si="1"/>
        <v>0</v>
      </c>
      <c r="G83" s="63">
        <f>SUM('Город.посел.:Город. поселение'!G83)</f>
        <v>0</v>
      </c>
      <c r="H83" s="63">
        <f>SUM('Город.посел.:Город. поселение'!H83)</f>
        <v>0</v>
      </c>
      <c r="I83" s="63">
        <f>SUM('Город.посел.:Город. поселение'!I83)</f>
        <v>0</v>
      </c>
    </row>
    <row r="84" spans="1:9" ht="38.25">
      <c r="A84" s="3" t="s">
        <v>319</v>
      </c>
      <c r="B84" s="6" t="s">
        <v>63</v>
      </c>
      <c r="C84" s="6" t="s">
        <v>8</v>
      </c>
      <c r="D84" s="6" t="s">
        <v>86</v>
      </c>
      <c r="E84" s="6" t="s">
        <v>318</v>
      </c>
      <c r="F84" s="63">
        <f>G84+I84</f>
        <v>0</v>
      </c>
      <c r="G84" s="63">
        <f>SUM('Город.посел.:Город. поселение'!G84)</f>
        <v>0</v>
      </c>
      <c r="H84" s="63">
        <f>SUM('Город.посел.:Город. поселение'!H84)</f>
        <v>0</v>
      </c>
      <c r="I84" s="63">
        <f>SUM('Город.посел.:Город. поселение'!I84)</f>
        <v>0</v>
      </c>
    </row>
    <row r="85" spans="1:9">
      <c r="A85" s="3" t="s">
        <v>62</v>
      </c>
      <c r="B85" s="6" t="s">
        <v>63</v>
      </c>
      <c r="C85" s="6" t="s">
        <v>8</v>
      </c>
      <c r="D85" s="6" t="s">
        <v>124</v>
      </c>
      <c r="E85" s="6" t="s">
        <v>61</v>
      </c>
      <c r="F85" s="63">
        <f t="shared" si="1"/>
        <v>0</v>
      </c>
      <c r="G85" s="63">
        <f>SUM('Город.посел.:Город. поселение'!G85)</f>
        <v>0</v>
      </c>
      <c r="H85" s="63">
        <f>SUM('Город.посел.:Город. поселение'!H85)</f>
        <v>0</v>
      </c>
      <c r="I85" s="63">
        <f>SUM('Город.посел.:Город. поселение'!I85)</f>
        <v>0</v>
      </c>
    </row>
    <row r="86" spans="1:9" ht="25.5">
      <c r="A86" s="3" t="s">
        <v>304</v>
      </c>
      <c r="B86" s="6" t="s">
        <v>63</v>
      </c>
      <c r="C86" s="6" t="s">
        <v>8</v>
      </c>
      <c r="D86" s="6" t="s">
        <v>302</v>
      </c>
      <c r="E86" s="6" t="s">
        <v>303</v>
      </c>
      <c r="F86" s="63">
        <f t="shared" si="1"/>
        <v>0</v>
      </c>
      <c r="G86" s="63">
        <f>SUM('Город.посел.:Город. поселение'!G86)</f>
        <v>0</v>
      </c>
      <c r="H86" s="63">
        <f>SUM('Город.посел.:Город. поселение'!H86)</f>
        <v>0</v>
      </c>
      <c r="I86" s="63">
        <f>SUM('Город.посел.:Город. поселение'!I86)</f>
        <v>0</v>
      </c>
    </row>
    <row r="87" spans="1:9" ht="38.25">
      <c r="A87" s="3" t="s">
        <v>317</v>
      </c>
      <c r="B87" s="6" t="s">
        <v>63</v>
      </c>
      <c r="C87" s="6" t="s">
        <v>13</v>
      </c>
      <c r="D87" s="6" t="s">
        <v>267</v>
      </c>
      <c r="E87" s="6" t="s">
        <v>316</v>
      </c>
      <c r="F87" s="63">
        <f t="shared" si="1"/>
        <v>0</v>
      </c>
      <c r="G87" s="63">
        <f>SUM('Город.посел.:Город. поселение'!G87)</f>
        <v>0</v>
      </c>
      <c r="H87" s="63">
        <f>SUM('Город.посел.:Город. поселение'!H87)</f>
        <v>0</v>
      </c>
      <c r="I87" s="63">
        <f>SUM('Город.посел.:Город. поселение'!I87)</f>
        <v>0</v>
      </c>
    </row>
    <row r="88" spans="1:9">
      <c r="A88" s="3" t="s">
        <v>21</v>
      </c>
      <c r="B88" s="6" t="s">
        <v>125</v>
      </c>
      <c r="C88" s="6" t="s">
        <v>125</v>
      </c>
      <c r="D88" s="6" t="s">
        <v>125</v>
      </c>
      <c r="E88" s="6" t="s">
        <v>125</v>
      </c>
      <c r="F88" s="63">
        <f>G88+I88</f>
        <v>0</v>
      </c>
      <c r="G88" s="63">
        <f>SUM('Город.посел.:Город. поселение'!G88)</f>
        <v>0</v>
      </c>
      <c r="H88" s="63">
        <f>SUM('Город.посел.:Город. поселение'!H88)</f>
        <v>0</v>
      </c>
      <c r="I88" s="63">
        <f>SUM('Город.посел.:Город. поселение'!I88)</f>
        <v>0</v>
      </c>
    </row>
    <row r="1121" spans="1:1">
      <c r="A1121" s="11"/>
    </row>
    <row r="1122" spans="1:1">
      <c r="A1122" s="11"/>
    </row>
  </sheetData>
  <customSheetViews>
    <customSheetView guid="{7C829716-2F07-46F0-AF1A-069E96C8B01D}" fitToPage="1" showRuler="0">
      <pane xSplit="5" ySplit="11" topLeftCell="F19" activePane="bottomRight" state="frozen"/>
      <selection pane="bottomRight" activeCell="H11" sqref="H11"/>
      <pageMargins left="0.78740157480314965" right="0.39370078740157483" top="0.39370078740157483" bottom="0.39370078740157483" header="0.31496062992125984" footer="0.31496062992125984"/>
      <printOptions horizontalCentered="1"/>
      <pageSetup paperSize="9" scale="28" orientation="portrait" r:id="rId1"/>
      <headerFooter alignWithMargins="0"/>
    </customSheetView>
    <customSheetView guid="{518631E2-4EB0-11D9-BBD2-00304F169CFD}" fitToPage="1" showRuler="0">
      <pane xSplit="5" ySplit="11" topLeftCell="F19" activePane="bottomRight" state="frozen"/>
      <selection pane="bottomRight" activeCell="H11" sqref="H11"/>
      <pageMargins left="0.78740157480314965" right="0.39370078740157483" top="0.39370078740157483" bottom="0.39370078740157483" header="0.31496062992125984" footer="0.31496062992125984"/>
      <printOptions horizontalCentered="1"/>
      <pageSetup paperSize="9" scale="28" orientation="portrait" r:id="rId2"/>
      <headerFooter alignWithMargins="0"/>
    </customSheetView>
    <customSheetView guid="{AEDB4CA6-4888-11D9-A850-00104B65722B}" fitToPage="1" showRuler="0">
      <pane xSplit="5" ySplit="11" topLeftCell="F19" activePane="bottomRight" state="frozen"/>
      <selection pane="bottomRight" activeCell="H11" sqref="H11"/>
      <pageMargins left="0.78740157480314965" right="0.39370078740157483" top="0.39370078740157483" bottom="0.39370078740157483" header="0.31496062992125984" footer="0.31496062992125984"/>
      <printOptions horizontalCentered="1"/>
      <pageSetup paperSize="9" scale="28" orientation="portrait" r:id="rId3"/>
      <headerFooter alignWithMargins="0"/>
    </customSheetView>
    <customSheetView guid="{7D5D7701-F2D9-11D5-A0C1-00C0DFF66A6A}" showRuler="0">
      <pane xSplit="5" ySplit="11" topLeftCell="F19" activePane="bottomRight" state="frozen"/>
      <selection pane="bottomRight" activeCell="H11" sqref="H11"/>
    </customSheetView>
    <customSheetView guid="{CCB89602-4EB0-11D9-AD0A-000AE6CB13C7}" showPageBreaks="1" fitToPage="1" showRuler="0">
      <pane xSplit="5" ySplit="11" topLeftCell="F19" activePane="bottomRight" state="frozen"/>
      <selection pane="bottomRight" activeCell="H11" sqref="H11"/>
      <pageMargins left="0.78740157480314965" right="0.39370078740157483" top="0.39370078740157483" bottom="0.39370078740157483" header="0.31496062992125984" footer="0.31496062992125984"/>
      <printOptions horizontalCentered="1"/>
      <pageSetup paperSize="9" scale="55" orientation="portrait" r:id="rId4"/>
      <headerFooter alignWithMargins="0"/>
    </customSheetView>
  </customSheetViews>
  <mergeCells count="9">
    <mergeCell ref="F8:I8"/>
    <mergeCell ref="F9:F10"/>
    <mergeCell ref="E8:E10"/>
    <mergeCell ref="A8:A10"/>
    <mergeCell ref="B8:B10"/>
    <mergeCell ref="C8:C10"/>
    <mergeCell ref="D8:D10"/>
    <mergeCell ref="G9:G10"/>
    <mergeCell ref="I9:I10"/>
  </mergeCells>
  <phoneticPr fontId="9" type="noConversion"/>
  <printOptions horizontalCentered="1"/>
  <pageMargins left="0.78740157480314965" right="0.39370078740157483" top="0.39370078740157483" bottom="0.39370078740157483" header="0.27559055118110237" footer="0.27559055118110237"/>
  <pageSetup paperSize="9" scale="77" fitToHeight="4"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58"/>
  <sheetViews>
    <sheetView workbookViewId="0">
      <pane xSplit="5" ySplit="11" topLeftCell="F12" activePane="bottomRight" state="frozen"/>
      <selection activeCell="F4" sqref="F4"/>
      <selection pane="topRight" activeCell="F4" sqref="F4"/>
      <selection pane="bottomLeft" activeCell="F4" sqref="F4"/>
      <selection pane="bottomRight" activeCell="H84" sqref="F12:H84"/>
    </sheetView>
  </sheetViews>
  <sheetFormatPr defaultRowHeight="12.75"/>
  <cols>
    <col min="1" max="1" width="51.7109375" customWidth="1"/>
    <col min="2" max="3" width="5.85546875" customWidth="1"/>
    <col min="4" max="4" width="11.42578125" customWidth="1"/>
    <col min="5" max="5" width="5.85546875" customWidth="1"/>
    <col min="6" max="6" width="11.42578125" customWidth="1"/>
    <col min="7" max="8" width="10.7109375" customWidth="1"/>
    <col min="9" max="16384" width="9.140625" style="22"/>
  </cols>
  <sheetData>
    <row r="1" spans="1:8">
      <c r="A1" s="22"/>
      <c r="B1" s="22"/>
      <c r="C1" s="22"/>
      <c r="D1" s="22"/>
      <c r="E1" s="22"/>
      <c r="F1" s="22"/>
      <c r="G1" s="22"/>
      <c r="H1" s="25" t="s">
        <v>208</v>
      </c>
    </row>
    <row r="2" spans="1:8">
      <c r="A2" s="22"/>
      <c r="B2" s="22"/>
      <c r="C2" s="22"/>
      <c r="D2" s="22"/>
      <c r="E2" s="22"/>
      <c r="F2" s="22"/>
      <c r="G2" s="22"/>
      <c r="H2" s="25" t="s">
        <v>264</v>
      </c>
    </row>
    <row r="3" spans="1:8">
      <c r="A3" s="22"/>
      <c r="B3" s="22"/>
      <c r="C3" s="22"/>
      <c r="D3" s="22"/>
      <c r="E3" s="22"/>
      <c r="F3" s="104" t="s">
        <v>300</v>
      </c>
      <c r="G3" s="104"/>
      <c r="H3" s="104"/>
    </row>
    <row r="4" spans="1:8">
      <c r="A4" s="22"/>
      <c r="B4" s="22"/>
      <c r="C4" s="51" t="s">
        <v>253</v>
      </c>
      <c r="D4" s="22"/>
      <c r="F4" s="22"/>
      <c r="G4" s="22"/>
      <c r="H4" s="22"/>
    </row>
    <row r="5" spans="1:8">
      <c r="A5" s="105" t="s">
        <v>292</v>
      </c>
      <c r="B5" s="105"/>
      <c r="C5" s="105"/>
      <c r="D5" s="105"/>
      <c r="E5" s="105"/>
      <c r="F5" s="105"/>
      <c r="G5" s="105"/>
      <c r="H5" s="22"/>
    </row>
    <row r="6" spans="1:8" ht="13.5">
      <c r="A6" s="1"/>
      <c r="B6" s="22"/>
      <c r="D6" s="22"/>
      <c r="F6" s="22"/>
      <c r="G6" s="22"/>
      <c r="H6" s="22"/>
    </row>
    <row r="7" spans="1:8">
      <c r="A7" s="22"/>
      <c r="B7" s="22"/>
      <c r="C7" s="22"/>
      <c r="D7" s="22"/>
      <c r="E7" s="22"/>
      <c r="F7" s="22"/>
      <c r="G7" s="22"/>
      <c r="H7" s="28" t="s">
        <v>19</v>
      </c>
    </row>
    <row r="8" spans="1:8" s="32" customFormat="1">
      <c r="A8" s="100" t="s">
        <v>20</v>
      </c>
      <c r="B8" s="98" t="s">
        <v>0</v>
      </c>
      <c r="C8" s="98" t="s">
        <v>1</v>
      </c>
      <c r="D8" s="98" t="s">
        <v>2</v>
      </c>
      <c r="E8" s="98" t="s">
        <v>3</v>
      </c>
      <c r="F8" s="93" t="s">
        <v>33</v>
      </c>
      <c r="G8" s="94"/>
      <c r="H8" s="95"/>
    </row>
    <row r="9" spans="1:8" s="32" customFormat="1" ht="12.75" customHeight="1">
      <c r="A9" s="101"/>
      <c r="B9" s="99"/>
      <c r="C9" s="99"/>
      <c r="D9" s="99"/>
      <c r="E9" s="99"/>
      <c r="F9" s="96" t="s">
        <v>23</v>
      </c>
      <c r="G9" s="102" t="s">
        <v>212</v>
      </c>
      <c r="H9" s="103"/>
    </row>
    <row r="10" spans="1:8" ht="59.25">
      <c r="A10" s="101"/>
      <c r="B10" s="99"/>
      <c r="C10" s="99"/>
      <c r="D10" s="99"/>
      <c r="E10" s="99"/>
      <c r="F10" s="97"/>
      <c r="G10" s="49" t="s">
        <v>192</v>
      </c>
      <c r="H10" s="24" t="s">
        <v>32</v>
      </c>
    </row>
    <row r="11" spans="1:8" s="31" customFormat="1">
      <c r="A11" s="4">
        <v>1</v>
      </c>
      <c r="B11" s="23" t="s">
        <v>4</v>
      </c>
      <c r="C11" s="23" t="s">
        <v>5</v>
      </c>
      <c r="D11" s="23" t="s">
        <v>6</v>
      </c>
      <c r="E11" s="23" t="s">
        <v>7</v>
      </c>
      <c r="F11" s="5">
        <v>6</v>
      </c>
      <c r="G11" s="5">
        <v>7</v>
      </c>
      <c r="H11" s="5">
        <v>8</v>
      </c>
    </row>
    <row r="12" spans="1:8" ht="25.5">
      <c r="A12" s="3" t="s">
        <v>42</v>
      </c>
      <c r="B12" s="6" t="s">
        <v>8</v>
      </c>
      <c r="C12" s="6" t="s">
        <v>13</v>
      </c>
      <c r="D12" s="6" t="s">
        <v>41</v>
      </c>
      <c r="E12" s="6" t="s">
        <v>43</v>
      </c>
      <c r="F12" s="9"/>
      <c r="G12" s="9"/>
      <c r="H12" s="9"/>
    </row>
    <row r="13" spans="1:8">
      <c r="A13" s="3" t="s">
        <v>44</v>
      </c>
      <c r="B13" s="6" t="s">
        <v>8</v>
      </c>
      <c r="C13" s="6" t="s">
        <v>18</v>
      </c>
      <c r="D13" s="6" t="s">
        <v>41</v>
      </c>
      <c r="E13" s="6" t="s">
        <v>45</v>
      </c>
      <c r="F13" s="9"/>
      <c r="G13" s="9"/>
      <c r="H13" s="9"/>
    </row>
    <row r="14" spans="1:8" hidden="1">
      <c r="A14" s="3" t="s">
        <v>31</v>
      </c>
      <c r="B14" s="6" t="s">
        <v>8</v>
      </c>
      <c r="C14" s="6" t="s">
        <v>18</v>
      </c>
      <c r="D14" s="6" t="s">
        <v>41</v>
      </c>
      <c r="E14" s="6" t="s">
        <v>46</v>
      </c>
      <c r="F14" s="9"/>
      <c r="G14" s="9"/>
      <c r="H14" s="9"/>
    </row>
    <row r="15" spans="1:8" ht="28.15" customHeight="1">
      <c r="A15" s="3" t="s">
        <v>299</v>
      </c>
      <c r="B15" s="6" t="s">
        <v>8</v>
      </c>
      <c r="C15" s="6" t="s">
        <v>18</v>
      </c>
      <c r="D15" s="6" t="s">
        <v>41</v>
      </c>
      <c r="E15" s="6" t="s">
        <v>298</v>
      </c>
      <c r="F15" s="9"/>
      <c r="G15" s="9"/>
      <c r="H15" s="9"/>
    </row>
    <row r="16" spans="1:8" ht="38.25" hidden="1">
      <c r="A16" s="3" t="s">
        <v>269</v>
      </c>
      <c r="B16" s="6" t="s">
        <v>8</v>
      </c>
      <c r="C16" s="6" t="s">
        <v>11</v>
      </c>
      <c r="D16" s="6" t="s">
        <v>267</v>
      </c>
      <c r="E16" s="6" t="s">
        <v>268</v>
      </c>
      <c r="F16" s="9"/>
      <c r="G16" s="9"/>
      <c r="H16" s="9"/>
    </row>
    <row r="17" spans="1:8" hidden="1">
      <c r="A17" s="3" t="s">
        <v>44</v>
      </c>
      <c r="B17" s="53" t="s">
        <v>8</v>
      </c>
      <c r="C17" s="53" t="s">
        <v>9</v>
      </c>
      <c r="D17" s="53" t="s">
        <v>41</v>
      </c>
      <c r="E17" s="53" t="s">
        <v>45</v>
      </c>
      <c r="F17" s="9"/>
      <c r="G17" s="9"/>
      <c r="H17" s="9"/>
    </row>
    <row r="18" spans="1:8" ht="38.25" hidden="1">
      <c r="A18" s="3" t="s">
        <v>50</v>
      </c>
      <c r="B18" s="6" t="s">
        <v>8</v>
      </c>
      <c r="C18" s="6" t="s">
        <v>10</v>
      </c>
      <c r="D18" s="6" t="s">
        <v>47</v>
      </c>
      <c r="E18" s="6" t="s">
        <v>48</v>
      </c>
      <c r="F18" s="9"/>
      <c r="G18" s="9"/>
      <c r="H18" s="9"/>
    </row>
    <row r="19" spans="1:8" ht="25.5" hidden="1">
      <c r="A19" s="3" t="s">
        <v>49</v>
      </c>
      <c r="B19" s="6" t="s">
        <v>8</v>
      </c>
      <c r="C19" s="6" t="s">
        <v>10</v>
      </c>
      <c r="D19" s="6" t="s">
        <v>47</v>
      </c>
      <c r="E19" s="6" t="s">
        <v>51</v>
      </c>
      <c r="F19" s="9"/>
      <c r="G19" s="9"/>
      <c r="H19" s="9"/>
    </row>
    <row r="20" spans="1:8" hidden="1">
      <c r="A20" s="3" t="s">
        <v>30</v>
      </c>
      <c r="B20" s="6" t="s">
        <v>8</v>
      </c>
      <c r="C20" s="6" t="s">
        <v>14</v>
      </c>
      <c r="D20" s="6" t="s">
        <v>52</v>
      </c>
      <c r="E20" s="6" t="s">
        <v>53</v>
      </c>
      <c r="F20" s="9"/>
      <c r="G20" s="9"/>
      <c r="H20" s="9"/>
    </row>
    <row r="21" spans="1:8" hidden="1">
      <c r="A21" s="3" t="s">
        <v>57</v>
      </c>
      <c r="B21" s="6" t="s">
        <v>8</v>
      </c>
      <c r="C21" s="6" t="s">
        <v>54</v>
      </c>
      <c r="D21" s="6" t="s">
        <v>55</v>
      </c>
      <c r="E21" s="6" t="s">
        <v>56</v>
      </c>
      <c r="F21" s="9"/>
      <c r="G21" s="9"/>
      <c r="H21" s="9"/>
    </row>
    <row r="22" spans="1:8" ht="25.5" hidden="1">
      <c r="A22" s="3" t="s">
        <v>76</v>
      </c>
      <c r="B22" s="6" t="s">
        <v>8</v>
      </c>
      <c r="C22" s="6" t="s">
        <v>17</v>
      </c>
      <c r="D22" s="6" t="s">
        <v>41</v>
      </c>
      <c r="E22" s="6" t="s">
        <v>73</v>
      </c>
      <c r="F22" s="9"/>
      <c r="G22" s="9"/>
      <c r="H22" s="9"/>
    </row>
    <row r="23" spans="1:8" ht="25.5" hidden="1">
      <c r="A23" s="3" t="s">
        <v>75</v>
      </c>
      <c r="B23" s="6" t="s">
        <v>8</v>
      </c>
      <c r="C23" s="6" t="s">
        <v>17</v>
      </c>
      <c r="D23" s="6" t="s">
        <v>77</v>
      </c>
      <c r="E23" s="6" t="s">
        <v>74</v>
      </c>
      <c r="F23" s="9"/>
      <c r="G23" s="9"/>
      <c r="H23" s="9"/>
    </row>
    <row r="24" spans="1:8" hidden="1">
      <c r="A24" s="3" t="s">
        <v>78</v>
      </c>
      <c r="B24" s="6" t="s">
        <v>8</v>
      </c>
      <c r="C24" s="6" t="s">
        <v>17</v>
      </c>
      <c r="D24" s="6" t="s">
        <v>77</v>
      </c>
      <c r="E24" s="6" t="s">
        <v>79</v>
      </c>
      <c r="F24" s="9"/>
      <c r="G24" s="9"/>
      <c r="H24" s="9"/>
    </row>
    <row r="25" spans="1:8" ht="25.5" hidden="1">
      <c r="A25" s="50" t="s">
        <v>277</v>
      </c>
      <c r="B25" s="53" t="s">
        <v>8</v>
      </c>
      <c r="C25" s="53" t="s">
        <v>17</v>
      </c>
      <c r="D25" s="53" t="s">
        <v>278</v>
      </c>
      <c r="E25" s="53" t="s">
        <v>279</v>
      </c>
      <c r="F25" s="9"/>
      <c r="G25" s="9"/>
      <c r="H25" s="9"/>
    </row>
    <row r="26" spans="1:8" ht="25.5">
      <c r="A26" s="3" t="s">
        <v>275</v>
      </c>
      <c r="B26" s="6" t="s">
        <v>13</v>
      </c>
      <c r="C26" s="6" t="s">
        <v>13</v>
      </c>
      <c r="D26" s="6" t="s">
        <v>267</v>
      </c>
      <c r="E26" s="6" t="s">
        <v>276</v>
      </c>
      <c r="F26" s="9"/>
      <c r="G26" s="9"/>
      <c r="H26" s="9"/>
    </row>
    <row r="27" spans="1:8" ht="25.5" hidden="1">
      <c r="A27" s="3" t="s">
        <v>58</v>
      </c>
      <c r="B27" s="6" t="s">
        <v>15</v>
      </c>
      <c r="C27" s="6" t="s">
        <v>13</v>
      </c>
      <c r="D27" s="53" t="s">
        <v>226</v>
      </c>
      <c r="E27" s="6" t="s">
        <v>59</v>
      </c>
      <c r="F27" s="9"/>
      <c r="G27" s="9"/>
      <c r="H27" s="9"/>
    </row>
    <row r="28" spans="1:8" ht="38.25" hidden="1">
      <c r="A28" s="3" t="s">
        <v>189</v>
      </c>
      <c r="B28" s="6" t="s">
        <v>15</v>
      </c>
      <c r="C28" s="6" t="s">
        <v>100</v>
      </c>
      <c r="D28" s="6" t="s">
        <v>254</v>
      </c>
      <c r="E28" s="6" t="s">
        <v>255</v>
      </c>
      <c r="F28" s="9"/>
      <c r="G28" s="9"/>
      <c r="H28" s="9"/>
    </row>
    <row r="29" spans="1:8" hidden="1">
      <c r="A29" s="3" t="s">
        <v>261</v>
      </c>
      <c r="B29" s="6" t="s">
        <v>15</v>
      </c>
      <c r="C29" s="6" t="s">
        <v>116</v>
      </c>
      <c r="D29" s="6" t="s">
        <v>226</v>
      </c>
      <c r="E29" s="6" t="s">
        <v>260</v>
      </c>
      <c r="F29" s="9"/>
      <c r="G29" s="9"/>
      <c r="H29" s="9"/>
    </row>
    <row r="30" spans="1:8" hidden="1">
      <c r="A30" s="50" t="s">
        <v>227</v>
      </c>
      <c r="B30" s="6" t="s">
        <v>18</v>
      </c>
      <c r="C30" s="6" t="s">
        <v>13</v>
      </c>
      <c r="D30" s="6" t="s">
        <v>60</v>
      </c>
      <c r="E30" s="53" t="s">
        <v>228</v>
      </c>
      <c r="F30" s="9"/>
      <c r="G30" s="9"/>
      <c r="H30" s="9"/>
    </row>
    <row r="31" spans="1:8" hidden="1">
      <c r="A31" s="50" t="s">
        <v>219</v>
      </c>
      <c r="B31" s="53" t="s">
        <v>18</v>
      </c>
      <c r="C31" s="53" t="s">
        <v>12</v>
      </c>
      <c r="D31" s="53" t="s">
        <v>217</v>
      </c>
      <c r="E31" s="53" t="s">
        <v>218</v>
      </c>
      <c r="F31" s="9"/>
      <c r="G31" s="9"/>
      <c r="H31" s="9"/>
    </row>
    <row r="32" spans="1:8" ht="25.5" hidden="1">
      <c r="A32" s="50" t="s">
        <v>286</v>
      </c>
      <c r="B32" s="53" t="s">
        <v>18</v>
      </c>
      <c r="C32" s="53" t="s">
        <v>12</v>
      </c>
      <c r="D32" s="53" t="s">
        <v>284</v>
      </c>
      <c r="E32" s="53" t="s">
        <v>285</v>
      </c>
      <c r="F32" s="9"/>
      <c r="G32" s="9"/>
      <c r="H32" s="9"/>
    </row>
    <row r="33" spans="1:8" hidden="1">
      <c r="A33" s="3" t="s">
        <v>65</v>
      </c>
      <c r="B33" s="6" t="s">
        <v>18</v>
      </c>
      <c r="C33" s="6" t="s">
        <v>63</v>
      </c>
      <c r="D33" s="6" t="s">
        <v>64</v>
      </c>
      <c r="E33" s="6" t="s">
        <v>66</v>
      </c>
      <c r="F33" s="9"/>
      <c r="G33" s="9"/>
      <c r="H33" s="9"/>
    </row>
    <row r="34" spans="1:8" hidden="1">
      <c r="A34" s="3" t="s">
        <v>67</v>
      </c>
      <c r="B34" s="6" t="s">
        <v>18</v>
      </c>
      <c r="C34" s="6" t="s">
        <v>63</v>
      </c>
      <c r="D34" s="6" t="s">
        <v>64</v>
      </c>
      <c r="E34" s="6" t="s">
        <v>68</v>
      </c>
      <c r="F34" s="9"/>
      <c r="G34" s="9"/>
      <c r="H34" s="9"/>
    </row>
    <row r="35" spans="1:8" ht="25.5" hidden="1">
      <c r="A35" s="3" t="s">
        <v>70</v>
      </c>
      <c r="B35" s="6" t="s">
        <v>18</v>
      </c>
      <c r="C35" s="6" t="s">
        <v>63</v>
      </c>
      <c r="D35" s="6" t="s">
        <v>69</v>
      </c>
      <c r="E35" s="6" t="s">
        <v>71</v>
      </c>
      <c r="F35" s="9"/>
      <c r="G35" s="9"/>
      <c r="H35" s="9"/>
    </row>
    <row r="36" spans="1:8" hidden="1">
      <c r="A36" s="3" t="s">
        <v>62</v>
      </c>
      <c r="B36" s="6" t="s">
        <v>11</v>
      </c>
      <c r="C36" s="6" t="s">
        <v>8</v>
      </c>
      <c r="D36" s="6" t="s">
        <v>72</v>
      </c>
      <c r="E36" s="6" t="s">
        <v>61</v>
      </c>
      <c r="F36" s="9"/>
      <c r="G36" s="9"/>
      <c r="H36" s="9"/>
    </row>
    <row r="37" spans="1:8" ht="38.25">
      <c r="A37" s="3" t="s">
        <v>81</v>
      </c>
      <c r="B37" s="6" t="s">
        <v>11</v>
      </c>
      <c r="C37" s="6" t="s">
        <v>8</v>
      </c>
      <c r="D37" s="6" t="s">
        <v>72</v>
      </c>
      <c r="E37" s="6" t="s">
        <v>82</v>
      </c>
      <c r="F37" s="9"/>
      <c r="G37" s="9"/>
      <c r="H37" s="9"/>
    </row>
    <row r="38" spans="1:8" hidden="1">
      <c r="A38" s="50" t="s">
        <v>283</v>
      </c>
      <c r="B38" s="53" t="s">
        <v>11</v>
      </c>
      <c r="C38" s="53" t="s">
        <v>13</v>
      </c>
      <c r="D38" s="53" t="s">
        <v>280</v>
      </c>
      <c r="E38" s="53" t="s">
        <v>281</v>
      </c>
      <c r="F38" s="9"/>
      <c r="G38" s="9"/>
      <c r="H38" s="9"/>
    </row>
    <row r="39" spans="1:8" hidden="1">
      <c r="A39" s="50" t="s">
        <v>282</v>
      </c>
      <c r="B39" s="53" t="s">
        <v>11</v>
      </c>
      <c r="C39" s="53" t="s">
        <v>13</v>
      </c>
      <c r="D39" s="53" t="s">
        <v>80</v>
      </c>
      <c r="E39" s="53" t="s">
        <v>84</v>
      </c>
      <c r="F39" s="9"/>
      <c r="G39" s="9"/>
      <c r="H39" s="9"/>
    </row>
    <row r="40" spans="1:8" hidden="1">
      <c r="A40" s="3" t="s">
        <v>62</v>
      </c>
      <c r="B40" s="6" t="s">
        <v>11</v>
      </c>
      <c r="C40" s="6" t="s">
        <v>13</v>
      </c>
      <c r="D40" s="6" t="s">
        <v>80</v>
      </c>
      <c r="E40" s="6" t="s">
        <v>61</v>
      </c>
      <c r="F40" s="9"/>
      <c r="G40" s="9"/>
      <c r="H40" s="9"/>
    </row>
    <row r="41" spans="1:8" ht="25.5" hidden="1">
      <c r="A41" s="3" t="s">
        <v>83</v>
      </c>
      <c r="B41" s="6" t="s">
        <v>11</v>
      </c>
      <c r="C41" s="6" t="s">
        <v>13</v>
      </c>
      <c r="D41" s="6" t="s">
        <v>80</v>
      </c>
      <c r="E41" s="6" t="s">
        <v>84</v>
      </c>
      <c r="F41" s="9"/>
      <c r="G41" s="9"/>
      <c r="H41" s="9"/>
    </row>
    <row r="42" spans="1:8" ht="25.5">
      <c r="A42" s="3" t="s">
        <v>85</v>
      </c>
      <c r="B42" s="6" t="s">
        <v>11</v>
      </c>
      <c r="C42" s="6" t="s">
        <v>13</v>
      </c>
      <c r="D42" s="6" t="s">
        <v>80</v>
      </c>
      <c r="E42" s="6" t="s">
        <v>16</v>
      </c>
      <c r="F42" s="9"/>
      <c r="G42" s="9"/>
      <c r="H42" s="9"/>
    </row>
    <row r="43" spans="1:8" ht="25.5" hidden="1">
      <c r="A43" s="3" t="s">
        <v>83</v>
      </c>
      <c r="B43" s="6" t="s">
        <v>11</v>
      </c>
      <c r="C43" s="6" t="s">
        <v>13</v>
      </c>
      <c r="D43" s="53" t="s">
        <v>221</v>
      </c>
      <c r="E43" s="6" t="s">
        <v>84</v>
      </c>
      <c r="F43" s="9"/>
      <c r="G43" s="9"/>
      <c r="H43" s="9"/>
    </row>
    <row r="44" spans="1:8" hidden="1">
      <c r="A44" s="3" t="s">
        <v>62</v>
      </c>
      <c r="B44" s="6" t="s">
        <v>11</v>
      </c>
      <c r="C44" s="6" t="s">
        <v>18</v>
      </c>
      <c r="D44" s="53" t="s">
        <v>229</v>
      </c>
      <c r="E44" s="6" t="s">
        <v>61</v>
      </c>
      <c r="F44" s="9"/>
      <c r="G44" s="9"/>
      <c r="H44" s="9"/>
    </row>
    <row r="45" spans="1:8" ht="25.5" hidden="1">
      <c r="A45" s="3" t="s">
        <v>76</v>
      </c>
      <c r="B45" s="46" t="s">
        <v>10</v>
      </c>
      <c r="C45" s="7" t="s">
        <v>8</v>
      </c>
      <c r="D45" s="7" t="s">
        <v>87</v>
      </c>
      <c r="E45" s="7" t="s">
        <v>73</v>
      </c>
      <c r="F45" s="9"/>
      <c r="G45" s="9"/>
      <c r="H45" s="9"/>
    </row>
    <row r="46" spans="1:8" ht="25.5" hidden="1">
      <c r="A46" s="3" t="s">
        <v>76</v>
      </c>
      <c r="B46" s="6" t="s">
        <v>10</v>
      </c>
      <c r="C46" s="6" t="s">
        <v>13</v>
      </c>
      <c r="D46" s="6" t="s">
        <v>88</v>
      </c>
      <c r="E46" s="6" t="s">
        <v>73</v>
      </c>
      <c r="F46" s="9"/>
      <c r="G46" s="52"/>
      <c r="H46" s="9"/>
    </row>
    <row r="47" spans="1:8" ht="25.5" hidden="1">
      <c r="A47" s="3" t="s">
        <v>76</v>
      </c>
      <c r="B47" s="6" t="s">
        <v>10</v>
      </c>
      <c r="C47" s="6" t="s">
        <v>13</v>
      </c>
      <c r="D47" s="6" t="s">
        <v>89</v>
      </c>
      <c r="E47" s="6" t="s">
        <v>73</v>
      </c>
      <c r="F47" s="9"/>
      <c r="G47" s="9"/>
      <c r="H47" s="9"/>
    </row>
    <row r="48" spans="1:8" ht="25.5" hidden="1">
      <c r="A48" s="3" t="s">
        <v>76</v>
      </c>
      <c r="B48" s="6" t="s">
        <v>10</v>
      </c>
      <c r="C48" s="6" t="s">
        <v>13</v>
      </c>
      <c r="D48" s="6" t="s">
        <v>90</v>
      </c>
      <c r="E48" s="6" t="s">
        <v>73</v>
      </c>
      <c r="F48" s="9"/>
      <c r="G48" s="9"/>
      <c r="H48" s="9"/>
    </row>
    <row r="49" spans="1:8" ht="25.5" hidden="1">
      <c r="A49" s="3" t="s">
        <v>76</v>
      </c>
      <c r="B49" s="6" t="s">
        <v>10</v>
      </c>
      <c r="C49" s="6" t="s">
        <v>13</v>
      </c>
      <c r="D49" s="6" t="s">
        <v>91</v>
      </c>
      <c r="E49" s="6" t="s">
        <v>73</v>
      </c>
      <c r="F49" s="9"/>
      <c r="G49" s="9"/>
      <c r="H49" s="9"/>
    </row>
    <row r="50" spans="1:8" ht="38.25" hidden="1">
      <c r="A50" s="3" t="s">
        <v>271</v>
      </c>
      <c r="B50" s="6" t="s">
        <v>10</v>
      </c>
      <c r="C50" s="6" t="s">
        <v>13</v>
      </c>
      <c r="D50" s="6" t="s">
        <v>124</v>
      </c>
      <c r="E50" s="6" t="s">
        <v>270</v>
      </c>
      <c r="F50" s="9"/>
      <c r="G50" s="9"/>
      <c r="H50" s="9"/>
    </row>
    <row r="51" spans="1:8" hidden="1">
      <c r="A51" s="3" t="s">
        <v>93</v>
      </c>
      <c r="B51" s="6" t="s">
        <v>10</v>
      </c>
      <c r="C51" s="6" t="s">
        <v>11</v>
      </c>
      <c r="D51" s="6" t="s">
        <v>92</v>
      </c>
      <c r="E51" s="6" t="s">
        <v>126</v>
      </c>
      <c r="F51" s="9"/>
      <c r="G51" s="9"/>
      <c r="H51" s="9"/>
    </row>
    <row r="52" spans="1:8" hidden="1">
      <c r="A52" s="3" t="s">
        <v>98</v>
      </c>
      <c r="B52" s="6" t="s">
        <v>10</v>
      </c>
      <c r="C52" s="6" t="s">
        <v>10</v>
      </c>
      <c r="D52" s="6" t="s">
        <v>97</v>
      </c>
      <c r="E52" s="6" t="s">
        <v>99</v>
      </c>
      <c r="F52" s="9"/>
      <c r="G52" s="9"/>
      <c r="H52" s="9"/>
    </row>
    <row r="53" spans="1:8" hidden="1">
      <c r="A53" s="3" t="s">
        <v>274</v>
      </c>
      <c r="B53" s="6" t="s">
        <v>10</v>
      </c>
      <c r="C53" s="6" t="s">
        <v>10</v>
      </c>
      <c r="D53" s="6" t="s">
        <v>94</v>
      </c>
      <c r="E53" s="6" t="s">
        <v>96</v>
      </c>
      <c r="F53" s="9"/>
      <c r="G53" s="9"/>
      <c r="H53" s="9"/>
    </row>
    <row r="54" spans="1:8" hidden="1">
      <c r="A54" s="3" t="s">
        <v>274</v>
      </c>
      <c r="B54" s="6" t="s">
        <v>10</v>
      </c>
      <c r="C54" s="6" t="s">
        <v>10</v>
      </c>
      <c r="D54" s="6" t="s">
        <v>221</v>
      </c>
      <c r="E54" s="6" t="s">
        <v>96</v>
      </c>
      <c r="F54" s="9"/>
      <c r="G54" s="9"/>
      <c r="H54" s="9"/>
    </row>
    <row r="55" spans="1:8" ht="25.5" hidden="1">
      <c r="A55" s="3" t="s">
        <v>104</v>
      </c>
      <c r="B55" s="6" t="s">
        <v>10</v>
      </c>
      <c r="C55" s="6" t="s">
        <v>100</v>
      </c>
      <c r="D55" s="6" t="s">
        <v>102</v>
      </c>
      <c r="E55" s="6" t="s">
        <v>103</v>
      </c>
      <c r="F55" s="9"/>
      <c r="G55" s="9"/>
      <c r="H55" s="9"/>
    </row>
    <row r="56" spans="1:8" ht="25.5" hidden="1">
      <c r="A56" s="3" t="s">
        <v>76</v>
      </c>
      <c r="B56" s="6" t="s">
        <v>10</v>
      </c>
      <c r="C56" s="6" t="s">
        <v>100</v>
      </c>
      <c r="D56" s="6" t="s">
        <v>101</v>
      </c>
      <c r="E56" s="6" t="s">
        <v>73</v>
      </c>
      <c r="F56" s="9"/>
      <c r="G56" s="9"/>
      <c r="H56" s="9"/>
    </row>
    <row r="57" spans="1:8" ht="25.5" hidden="1">
      <c r="A57" s="3" t="s">
        <v>76</v>
      </c>
      <c r="B57" s="6" t="s">
        <v>12</v>
      </c>
      <c r="C57" s="6" t="s">
        <v>8</v>
      </c>
      <c r="D57" s="6" t="s">
        <v>105</v>
      </c>
      <c r="E57" s="6" t="s">
        <v>73</v>
      </c>
      <c r="F57" s="9"/>
      <c r="G57" s="9"/>
      <c r="H57" s="9"/>
    </row>
    <row r="58" spans="1:8" ht="25.5" hidden="1">
      <c r="A58" s="3" t="s">
        <v>76</v>
      </c>
      <c r="B58" s="6" t="s">
        <v>12</v>
      </c>
      <c r="C58" s="6" t="s">
        <v>8</v>
      </c>
      <c r="D58" s="6" t="s">
        <v>106</v>
      </c>
      <c r="E58" s="6" t="s">
        <v>73</v>
      </c>
      <c r="F58" s="9"/>
      <c r="G58" s="9"/>
      <c r="H58" s="9"/>
    </row>
    <row r="59" spans="1:8" ht="25.5" hidden="1">
      <c r="A59" s="3" t="s">
        <v>76</v>
      </c>
      <c r="B59" s="6" t="s">
        <v>12</v>
      </c>
      <c r="C59" s="6" t="s">
        <v>8</v>
      </c>
      <c r="D59" s="6" t="s">
        <v>107</v>
      </c>
      <c r="E59" s="6" t="s">
        <v>73</v>
      </c>
      <c r="F59" s="9"/>
      <c r="G59" s="9"/>
      <c r="H59" s="9"/>
    </row>
    <row r="60" spans="1:8" ht="25.5" hidden="1">
      <c r="A60" s="3" t="s">
        <v>128</v>
      </c>
      <c r="B60" s="6" t="s">
        <v>12</v>
      </c>
      <c r="C60" s="6" t="s">
        <v>8</v>
      </c>
      <c r="D60" s="6" t="s">
        <v>221</v>
      </c>
      <c r="E60" s="6" t="s">
        <v>127</v>
      </c>
      <c r="F60" s="9"/>
      <c r="G60" s="9"/>
      <c r="H60" s="9"/>
    </row>
    <row r="61" spans="1:8" ht="25.5">
      <c r="A61" s="3" t="s">
        <v>128</v>
      </c>
      <c r="B61" s="6" t="s">
        <v>12</v>
      </c>
      <c r="C61" s="6" t="s">
        <v>8</v>
      </c>
      <c r="D61" s="6" t="s">
        <v>262</v>
      </c>
      <c r="E61" s="6" t="s">
        <v>127</v>
      </c>
      <c r="F61" s="9"/>
      <c r="G61" s="9"/>
      <c r="H61" s="9"/>
    </row>
    <row r="62" spans="1:8" ht="25.5" hidden="1">
      <c r="A62" s="3" t="s">
        <v>115</v>
      </c>
      <c r="B62" s="6" t="s">
        <v>100</v>
      </c>
      <c r="C62" s="6" t="s">
        <v>8</v>
      </c>
      <c r="D62" s="53" t="s">
        <v>230</v>
      </c>
      <c r="E62" s="53" t="s">
        <v>113</v>
      </c>
      <c r="F62" s="9"/>
      <c r="G62" s="9"/>
      <c r="H62" s="9"/>
    </row>
    <row r="63" spans="1:8" ht="25.5" hidden="1">
      <c r="A63" s="3" t="s">
        <v>76</v>
      </c>
      <c r="B63" s="6" t="s">
        <v>100</v>
      </c>
      <c r="C63" s="6" t="s">
        <v>8</v>
      </c>
      <c r="D63" s="6" t="s">
        <v>109</v>
      </c>
      <c r="E63" s="6" t="s">
        <v>73</v>
      </c>
      <c r="F63" s="9"/>
      <c r="G63" s="9"/>
      <c r="H63" s="9"/>
    </row>
    <row r="64" spans="1:8" ht="25.5" hidden="1">
      <c r="A64" s="3" t="s">
        <v>76</v>
      </c>
      <c r="B64" s="6" t="s">
        <v>100</v>
      </c>
      <c r="C64" s="6" t="s">
        <v>8</v>
      </c>
      <c r="D64" s="6" t="s">
        <v>110</v>
      </c>
      <c r="E64" s="6" t="s">
        <v>73</v>
      </c>
      <c r="F64" s="9"/>
      <c r="G64" s="9"/>
      <c r="H64" s="9"/>
    </row>
    <row r="65" spans="1:8" ht="25.5" hidden="1">
      <c r="A65" s="3" t="s">
        <v>76</v>
      </c>
      <c r="B65" s="6" t="s">
        <v>100</v>
      </c>
      <c r="C65" s="6" t="s">
        <v>8</v>
      </c>
      <c r="D65" s="6" t="s">
        <v>111</v>
      </c>
      <c r="E65" s="6" t="s">
        <v>73</v>
      </c>
      <c r="F65" s="9"/>
      <c r="G65" s="9"/>
      <c r="H65" s="9"/>
    </row>
    <row r="66" spans="1:8" ht="41.25" hidden="1" customHeight="1">
      <c r="A66" s="50" t="s">
        <v>291</v>
      </c>
      <c r="B66" s="53" t="s">
        <v>100</v>
      </c>
      <c r="C66" s="53" t="s">
        <v>8</v>
      </c>
      <c r="D66" s="53" t="s">
        <v>124</v>
      </c>
      <c r="E66" s="53" t="s">
        <v>290</v>
      </c>
      <c r="F66" s="9"/>
      <c r="G66" s="9"/>
      <c r="H66" s="9"/>
    </row>
    <row r="67" spans="1:8" ht="25.5" hidden="1">
      <c r="A67" s="50" t="s">
        <v>115</v>
      </c>
      <c r="B67" s="6" t="s">
        <v>100</v>
      </c>
      <c r="C67" s="6" t="s">
        <v>8</v>
      </c>
      <c r="D67" s="53" t="s">
        <v>221</v>
      </c>
      <c r="E67" s="53" t="s">
        <v>113</v>
      </c>
      <c r="F67" s="9"/>
      <c r="G67" s="9"/>
      <c r="H67" s="9"/>
    </row>
    <row r="68" spans="1:8" ht="25.5">
      <c r="A68" s="3" t="s">
        <v>115</v>
      </c>
      <c r="B68" s="6" t="s">
        <v>100</v>
      </c>
      <c r="C68" s="6" t="s">
        <v>13</v>
      </c>
      <c r="D68" s="6" t="s">
        <v>112</v>
      </c>
      <c r="E68" s="6" t="s">
        <v>113</v>
      </c>
      <c r="F68" s="9"/>
      <c r="G68" s="9"/>
      <c r="H68" s="9"/>
    </row>
    <row r="69" spans="1:8" ht="25.5" hidden="1">
      <c r="A69" s="3" t="s">
        <v>115</v>
      </c>
      <c r="B69" s="6" t="s">
        <v>100</v>
      </c>
      <c r="C69" s="6" t="s">
        <v>18</v>
      </c>
      <c r="D69" s="6" t="s">
        <v>114</v>
      </c>
      <c r="E69" s="6" t="s">
        <v>113</v>
      </c>
      <c r="F69" s="9"/>
      <c r="G69" s="9"/>
      <c r="H69" s="9"/>
    </row>
    <row r="70" spans="1:8" ht="38.25" hidden="1">
      <c r="A70" s="3" t="s">
        <v>233</v>
      </c>
      <c r="B70" s="6" t="s">
        <v>116</v>
      </c>
      <c r="C70" s="6" t="s">
        <v>8</v>
      </c>
      <c r="D70" s="6" t="s">
        <v>231</v>
      </c>
      <c r="E70" s="6" t="s">
        <v>232</v>
      </c>
      <c r="F70" s="9"/>
      <c r="G70" s="9"/>
      <c r="H70" s="9"/>
    </row>
    <row r="71" spans="1:8" ht="25.5" hidden="1">
      <c r="A71" s="3" t="s">
        <v>76</v>
      </c>
      <c r="B71" s="6" t="s">
        <v>116</v>
      </c>
      <c r="C71" s="6" t="s">
        <v>13</v>
      </c>
      <c r="D71" s="53" t="s">
        <v>234</v>
      </c>
      <c r="E71" s="6" t="s">
        <v>73</v>
      </c>
      <c r="F71" s="9"/>
      <c r="G71" s="9"/>
      <c r="H71" s="9"/>
    </row>
    <row r="72" spans="1:8" ht="25.5" hidden="1">
      <c r="A72" s="50" t="s">
        <v>288</v>
      </c>
      <c r="B72" s="53" t="s">
        <v>116</v>
      </c>
      <c r="C72" s="53" t="s">
        <v>15</v>
      </c>
      <c r="D72" s="53" t="s">
        <v>289</v>
      </c>
      <c r="E72" s="53" t="s">
        <v>287</v>
      </c>
      <c r="F72" s="9"/>
      <c r="G72" s="9"/>
      <c r="H72" s="9"/>
    </row>
    <row r="73" spans="1:8" hidden="1">
      <c r="A73" s="3" t="s">
        <v>244</v>
      </c>
      <c r="B73" s="6" t="s">
        <v>116</v>
      </c>
      <c r="C73" s="6" t="s">
        <v>15</v>
      </c>
      <c r="D73" s="6" t="s">
        <v>118</v>
      </c>
      <c r="E73" s="6" t="s">
        <v>38</v>
      </c>
      <c r="F73" s="9"/>
      <c r="G73" s="9"/>
      <c r="H73" s="9"/>
    </row>
    <row r="74" spans="1:8" ht="38.25" hidden="1">
      <c r="A74" s="3" t="s">
        <v>237</v>
      </c>
      <c r="B74" s="6" t="s">
        <v>116</v>
      </c>
      <c r="C74" s="6" t="s">
        <v>15</v>
      </c>
      <c r="D74" s="6" t="s">
        <v>229</v>
      </c>
      <c r="E74" s="6" t="s">
        <v>121</v>
      </c>
      <c r="F74" s="9"/>
      <c r="G74" s="9"/>
      <c r="H74" s="9"/>
    </row>
    <row r="75" spans="1:8" ht="38.25" hidden="1">
      <c r="A75" s="3" t="s">
        <v>236</v>
      </c>
      <c r="B75" s="6" t="s">
        <v>116</v>
      </c>
      <c r="C75" s="6" t="s">
        <v>15</v>
      </c>
      <c r="D75" s="6" t="s">
        <v>229</v>
      </c>
      <c r="E75" s="6" t="s">
        <v>235</v>
      </c>
      <c r="F75" s="9"/>
      <c r="G75" s="9"/>
      <c r="H75" s="9"/>
    </row>
    <row r="76" spans="1:8" ht="51" hidden="1">
      <c r="A76" s="3" t="s">
        <v>239</v>
      </c>
      <c r="B76" s="6" t="s">
        <v>116</v>
      </c>
      <c r="C76" s="6" t="s">
        <v>15</v>
      </c>
      <c r="D76" s="6" t="s">
        <v>86</v>
      </c>
      <c r="E76" s="6" t="s">
        <v>238</v>
      </c>
      <c r="F76" s="9"/>
      <c r="G76" s="9"/>
      <c r="H76" s="9"/>
    </row>
    <row r="77" spans="1:8" hidden="1">
      <c r="A77" s="3" t="s">
        <v>62</v>
      </c>
      <c r="B77" s="6" t="s">
        <v>116</v>
      </c>
      <c r="C77" s="6" t="s">
        <v>15</v>
      </c>
      <c r="D77" s="6" t="s">
        <v>221</v>
      </c>
      <c r="E77" s="6" t="s">
        <v>61</v>
      </c>
      <c r="F77" s="9"/>
      <c r="G77" s="9"/>
      <c r="H77" s="9"/>
    </row>
    <row r="78" spans="1:8" hidden="1">
      <c r="A78" s="3" t="s">
        <v>122</v>
      </c>
      <c r="B78" s="6" t="s">
        <v>116</v>
      </c>
      <c r="C78" s="6" t="s">
        <v>15</v>
      </c>
      <c r="D78" s="6" t="s">
        <v>221</v>
      </c>
      <c r="E78" s="6" t="s">
        <v>123</v>
      </c>
      <c r="F78" s="9"/>
      <c r="G78" s="9"/>
      <c r="H78" s="9"/>
    </row>
    <row r="79" spans="1:8" hidden="1">
      <c r="A79" s="3" t="s">
        <v>244</v>
      </c>
      <c r="B79" s="6" t="s">
        <v>116</v>
      </c>
      <c r="C79" s="6" t="s">
        <v>15</v>
      </c>
      <c r="D79" s="6" t="s">
        <v>221</v>
      </c>
      <c r="E79" s="6" t="s">
        <v>38</v>
      </c>
      <c r="F79" s="9"/>
      <c r="G79" s="9"/>
      <c r="H79" s="9"/>
    </row>
    <row r="80" spans="1:8" hidden="1">
      <c r="A80" s="3" t="s">
        <v>243</v>
      </c>
      <c r="B80" s="6" t="s">
        <v>116</v>
      </c>
      <c r="C80" s="6" t="s">
        <v>18</v>
      </c>
      <c r="D80" s="6" t="s">
        <v>188</v>
      </c>
      <c r="E80" s="6" t="s">
        <v>242</v>
      </c>
      <c r="F80" s="9"/>
      <c r="G80" s="9"/>
      <c r="H80" s="9"/>
    </row>
    <row r="81" spans="1:8" hidden="1">
      <c r="A81" s="3" t="s">
        <v>244</v>
      </c>
      <c r="B81" s="6" t="s">
        <v>116</v>
      </c>
      <c r="C81" s="6" t="s">
        <v>9</v>
      </c>
      <c r="D81" s="6" t="s">
        <v>118</v>
      </c>
      <c r="E81" s="6" t="s">
        <v>38</v>
      </c>
      <c r="F81" s="9"/>
      <c r="G81" s="9"/>
      <c r="H81" s="9"/>
    </row>
    <row r="82" spans="1:8" hidden="1">
      <c r="A82" s="3" t="s">
        <v>244</v>
      </c>
      <c r="B82" s="6" t="s">
        <v>116</v>
      </c>
      <c r="C82" s="6" t="s">
        <v>9</v>
      </c>
      <c r="D82" s="6" t="s">
        <v>117</v>
      </c>
      <c r="E82" s="6" t="s">
        <v>38</v>
      </c>
      <c r="F82" s="9"/>
      <c r="G82" s="9"/>
      <c r="H82" s="9"/>
    </row>
    <row r="83" spans="1:8" hidden="1">
      <c r="A83" s="3" t="s">
        <v>62</v>
      </c>
      <c r="B83" s="6" t="s">
        <v>63</v>
      </c>
      <c r="C83" s="6" t="s">
        <v>8</v>
      </c>
      <c r="D83" s="6" t="s">
        <v>124</v>
      </c>
      <c r="E83" s="6" t="s">
        <v>61</v>
      </c>
      <c r="F83" s="9"/>
      <c r="G83" s="9"/>
      <c r="H83" s="9"/>
    </row>
    <row r="84" spans="1:8">
      <c r="A84" s="3" t="s">
        <v>21</v>
      </c>
      <c r="B84" s="6" t="s">
        <v>125</v>
      </c>
      <c r="C84" s="6" t="s">
        <v>125</v>
      </c>
      <c r="D84" s="6" t="s">
        <v>125</v>
      </c>
      <c r="E84" s="6" t="s">
        <v>125</v>
      </c>
      <c r="F84" s="9"/>
      <c r="G84" s="9"/>
      <c r="H84" s="9"/>
    </row>
    <row r="1157" spans="1:1" ht="15.75">
      <c r="A1157" s="2"/>
    </row>
    <row r="1158" spans="1:1" ht="15.75">
      <c r="A1158" s="2"/>
    </row>
  </sheetData>
  <customSheetViews>
    <customSheetView guid="{7C829716-2F07-46F0-AF1A-069E96C8B01D}" fitToPage="1" showRuler="0">
      <pane xSplit="5" ySplit="11" topLeftCell="F12" activePane="bottomRight" state="frozen"/>
      <selection pane="bottomRight" activeCell="G15" sqref="G15"/>
      <pageMargins left="0.78740157480314965" right="0.39370078740157483" top="0.39370078740157483" bottom="0.39370078740157483" header="0.27559055118110237" footer="0.27559055118110237"/>
      <printOptions horizontalCentered="1"/>
      <pageSetup paperSize="9" scale="65" fitToHeight="4" orientation="portrait" r:id="rId1"/>
      <headerFooter alignWithMargins="0">
        <oddFooter>&amp;C&amp;P</oddFooter>
      </headerFooter>
    </customSheetView>
    <customSheetView guid="{518631E2-4EB0-11D9-BBD2-00304F169CFD}" fitToPage="1" showRuler="0">
      <pane xSplit="5" ySplit="11" topLeftCell="F40" activePane="bottomRight" state="frozen"/>
      <selection pane="bottomRight" activeCell="G44" sqref="G44"/>
      <pageMargins left="0.78740157480314965" right="0.39370078740157483" top="0.39370078740157483" bottom="0.39370078740157483" header="0.27559055118110237" footer="0.27559055118110237"/>
      <printOptions horizontalCentered="1"/>
      <pageSetup paperSize="9" scale="65" fitToHeight="4" orientation="portrait" r:id="rId2"/>
      <headerFooter alignWithMargins="0">
        <oddFooter>&amp;C&amp;P</oddFooter>
      </headerFooter>
    </customSheetView>
    <customSheetView guid="{AEDB4CA6-4888-11D9-A850-00104B65722B}" fitToPage="1" showRuler="0">
      <pane xSplit="5" ySplit="11" topLeftCell="F30" activePane="bottomRight" state="frozen"/>
      <selection pane="bottomRight" activeCell="G33" sqref="G33"/>
      <pageMargins left="0.78740157480314965" right="0.39370078740157483" top="0.39370078740157483" bottom="0.39370078740157483" header="0.27559055118110237" footer="0.27559055118110237"/>
      <printOptions horizontalCentered="1"/>
      <pageSetup paperSize="9" scale="65" fitToHeight="4" orientation="portrait" r:id="rId3"/>
      <headerFooter alignWithMargins="0">
        <oddFooter>&amp;C&amp;P</oddFooter>
      </headerFooter>
    </customSheetView>
    <customSheetView guid="{7D5D7701-F2D9-11D5-A0C1-00C0DFF66A6A}" showRuler="0">
      <pane xSplit="5" ySplit="11" topLeftCell="F12" activePane="bottomRight" state="frozen"/>
      <selection pane="bottomRight" activeCell="H11" sqref="H11"/>
    </customSheetView>
    <customSheetView guid="{CCB89602-4EB0-11D9-AD0A-000AE6CB13C7}" showPageBreaks="1" fitToPage="1" showRuler="0">
      <pane xSplit="5" ySplit="11" topLeftCell="F49" activePane="bottomRight" state="frozen"/>
      <selection pane="bottomRight" activeCell="G52" sqref="G52"/>
      <pageMargins left="0.78740157480314965" right="0.39370078740157483" top="0.39370078740157483" bottom="0.39370078740157483" header="0.27559055118110237" footer="0.27559055118110237"/>
      <printOptions horizontalCentered="1"/>
      <pageSetup paperSize="9" scale="81" fitToHeight="4" orientation="portrait" r:id="rId4"/>
      <headerFooter alignWithMargins="0">
        <oddFooter>&amp;C&amp;P</oddFooter>
      </headerFooter>
    </customSheetView>
  </customSheetViews>
  <mergeCells count="10">
    <mergeCell ref="F3:H3"/>
    <mergeCell ref="F8:H8"/>
    <mergeCell ref="F9:F10"/>
    <mergeCell ref="E8:E10"/>
    <mergeCell ref="G9:H9"/>
    <mergeCell ref="A5:G5"/>
    <mergeCell ref="A8:A10"/>
    <mergeCell ref="B8:B10"/>
    <mergeCell ref="C8:C10"/>
    <mergeCell ref="D8:D10"/>
  </mergeCells>
  <phoneticPr fontId="9" type="noConversion"/>
  <printOptions horizontalCentered="1"/>
  <pageMargins left="0.78740157480314965" right="0.39370078740157483" top="0.39370078740157483" bottom="0.39370078740157483" header="0.27559055118110237" footer="0.27559055118110237"/>
  <pageSetup paperSize="9" scale="81" fitToHeight="4" orientation="portrait" r:id="rId5"/>
  <headerFooter alignWithMargins="0"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R92"/>
  <sheetViews>
    <sheetView tabSelected="1" topLeftCell="A12" workbookViewId="0">
      <selection activeCell="S24" sqref="S23:S24"/>
    </sheetView>
  </sheetViews>
  <sheetFormatPr defaultRowHeight="15"/>
  <cols>
    <col min="1" max="1" width="3.28515625" style="65" customWidth="1"/>
    <col min="2" max="5" width="9.140625" style="66"/>
    <col min="6" max="6" width="2.85546875" style="66" customWidth="1"/>
    <col min="7" max="7" width="0.7109375" style="66" hidden="1" customWidth="1"/>
    <col min="8" max="8" width="0.85546875" style="66" hidden="1" customWidth="1"/>
    <col min="9" max="9" width="10.7109375" style="66" customWidth="1"/>
    <col min="10" max="10" width="10.85546875" style="65" customWidth="1"/>
    <col min="11" max="11" width="5.5703125" style="66" customWidth="1"/>
    <col min="12" max="16384" width="9.140625" style="66"/>
  </cols>
  <sheetData>
    <row r="1" spans="1:18" ht="15.75" hidden="1">
      <c r="B1" s="117"/>
      <c r="C1" s="117"/>
      <c r="D1" s="117"/>
      <c r="E1" s="117"/>
      <c r="F1" s="117"/>
      <c r="G1" s="117"/>
      <c r="H1" s="117"/>
      <c r="I1" s="117"/>
      <c r="J1" s="117"/>
      <c r="R1" s="67"/>
    </row>
    <row r="2" spans="1:18" ht="21.75" hidden="1" customHeight="1">
      <c r="B2" s="117"/>
      <c r="C2" s="117"/>
      <c r="D2" s="117"/>
      <c r="E2" s="117"/>
      <c r="F2" s="117"/>
      <c r="G2" s="117"/>
      <c r="H2" s="117"/>
      <c r="I2" s="117"/>
      <c r="J2" s="117"/>
      <c r="L2" s="68"/>
      <c r="M2" s="68"/>
      <c r="N2" s="68"/>
      <c r="O2" s="68"/>
      <c r="P2" s="68"/>
      <c r="Q2" s="68"/>
      <c r="R2" s="67"/>
    </row>
    <row r="3" spans="1:18" ht="18" hidden="1" customHeight="1">
      <c r="B3" s="117"/>
      <c r="C3" s="117"/>
      <c r="D3" s="117"/>
      <c r="E3" s="117"/>
      <c r="F3" s="117"/>
      <c r="G3" s="117"/>
      <c r="H3" s="117"/>
      <c r="I3" s="117"/>
      <c r="J3" s="117"/>
      <c r="R3" s="69"/>
    </row>
    <row r="4" spans="1:18" ht="18" hidden="1" customHeight="1">
      <c r="A4" s="83"/>
      <c r="B4" s="84"/>
      <c r="C4" s="84"/>
      <c r="D4" s="84"/>
      <c r="E4" s="84"/>
      <c r="F4" s="84"/>
      <c r="G4" s="120"/>
      <c r="H4" s="120"/>
      <c r="I4" s="120"/>
      <c r="J4" s="120"/>
      <c r="R4" s="81"/>
    </row>
    <row r="5" spans="1:18" ht="106.5" hidden="1" customHeight="1">
      <c r="A5" s="83"/>
      <c r="B5" s="84"/>
      <c r="C5" s="84"/>
      <c r="D5" s="84"/>
      <c r="E5" s="84"/>
      <c r="F5" s="84"/>
      <c r="G5" s="120"/>
      <c r="H5" s="120"/>
      <c r="I5" s="120"/>
      <c r="J5" s="120"/>
      <c r="R5" s="81"/>
    </row>
    <row r="6" spans="1:18" ht="5.25" hidden="1" customHeight="1">
      <c r="B6" s="82"/>
      <c r="C6" s="82"/>
      <c r="D6" s="82"/>
      <c r="E6" s="82"/>
      <c r="F6" s="82"/>
      <c r="G6" s="88"/>
      <c r="H6" s="88"/>
      <c r="I6" s="88"/>
      <c r="J6" s="88"/>
      <c r="R6" s="81"/>
    </row>
    <row r="7" spans="1:18" ht="18" hidden="1" customHeight="1">
      <c r="B7" s="82"/>
      <c r="C7" s="82"/>
      <c r="D7" s="82"/>
      <c r="E7" s="82"/>
      <c r="F7" s="82"/>
      <c r="G7" s="88"/>
      <c r="H7" s="88"/>
      <c r="I7" s="88"/>
      <c r="J7" s="88"/>
      <c r="R7" s="81"/>
    </row>
    <row r="8" spans="1:18" ht="18" hidden="1" customHeight="1">
      <c r="B8" s="82"/>
      <c r="C8" s="82"/>
      <c r="D8" s="82"/>
      <c r="E8" s="82"/>
      <c r="F8" s="82"/>
      <c r="G8" s="88"/>
      <c r="H8" s="88"/>
      <c r="I8" s="88"/>
      <c r="J8" s="88"/>
      <c r="R8" s="81"/>
    </row>
    <row r="9" spans="1:18" ht="18" hidden="1" customHeight="1">
      <c r="B9" s="82"/>
      <c r="C9" s="82"/>
      <c r="D9" s="82"/>
      <c r="E9" s="82"/>
      <c r="F9" s="82"/>
      <c r="G9" s="88"/>
      <c r="H9" s="88"/>
      <c r="I9" s="88"/>
      <c r="J9" s="88"/>
      <c r="R9" s="81"/>
    </row>
    <row r="10" spans="1:18" ht="15.75" hidden="1" customHeight="1">
      <c r="A10" s="70"/>
      <c r="B10" s="70"/>
      <c r="C10" s="70"/>
      <c r="D10" s="71"/>
      <c r="E10" s="72"/>
      <c r="F10" s="71"/>
      <c r="G10" s="89"/>
      <c r="H10" s="90"/>
      <c r="I10" s="90"/>
      <c r="J10" s="91"/>
      <c r="R10" s="69"/>
    </row>
    <row r="11" spans="1:18" ht="15.75" hidden="1" customHeight="1">
      <c r="A11" s="70"/>
      <c r="B11" s="70"/>
      <c r="C11" s="70"/>
      <c r="D11" s="85"/>
      <c r="E11" s="86"/>
      <c r="F11" s="86"/>
      <c r="G11" s="88"/>
      <c r="H11" s="88"/>
      <c r="I11" s="88"/>
      <c r="J11" s="88"/>
      <c r="R11" s="69"/>
    </row>
    <row r="12" spans="1:18" ht="60" customHeight="1">
      <c r="A12" s="121" t="s">
        <v>390</v>
      </c>
      <c r="B12" s="122"/>
      <c r="C12" s="122"/>
      <c r="D12" s="122"/>
      <c r="E12" s="122"/>
      <c r="F12" s="122"/>
      <c r="G12" s="122"/>
      <c r="H12" s="122"/>
      <c r="I12" s="122"/>
      <c r="J12" s="122"/>
      <c r="K12" s="87"/>
      <c r="L12" s="87"/>
      <c r="M12" s="87"/>
      <c r="N12" s="87"/>
      <c r="O12" s="87"/>
      <c r="P12" s="87"/>
      <c r="Q12" s="87"/>
      <c r="R12" s="87"/>
    </row>
    <row r="13" spans="1:18" ht="41.25" hidden="1" customHeight="1">
      <c r="A13" s="118"/>
      <c r="B13" s="119"/>
      <c r="C13" s="119"/>
      <c r="D13" s="119"/>
      <c r="E13" s="119"/>
      <c r="F13" s="119"/>
      <c r="G13" s="119"/>
      <c r="H13" s="119"/>
      <c r="I13" s="119"/>
      <c r="J13" s="119"/>
      <c r="R13" s="69"/>
    </row>
    <row r="14" spans="1:18" ht="15.75" hidden="1">
      <c r="A14" s="70"/>
      <c r="B14" s="70"/>
      <c r="C14" s="70"/>
      <c r="D14" s="71"/>
      <c r="E14" s="72"/>
      <c r="F14" s="71"/>
      <c r="G14" s="71"/>
      <c r="H14" s="71"/>
      <c r="I14" s="71"/>
      <c r="J14" s="71"/>
      <c r="K14" s="73"/>
      <c r="O14" s="113"/>
      <c r="P14" s="113"/>
      <c r="Q14" s="113"/>
      <c r="R14" s="113"/>
    </row>
    <row r="15" spans="1:18" ht="15.75" hidden="1" customHeight="1">
      <c r="A15" s="70"/>
      <c r="B15" s="70"/>
      <c r="C15" s="70"/>
      <c r="D15" s="74"/>
      <c r="E15" s="74"/>
      <c r="F15" s="74"/>
      <c r="G15" s="74"/>
      <c r="H15" s="74"/>
      <c r="I15" s="74"/>
      <c r="J15" s="92" t="s">
        <v>351</v>
      </c>
      <c r="K15" s="73"/>
      <c r="O15" s="69"/>
      <c r="P15" s="69"/>
      <c r="Q15" s="69"/>
      <c r="R15" s="69"/>
    </row>
    <row r="16" spans="1:18" s="75" customFormat="1" ht="21.75" hidden="1" customHeight="1">
      <c r="A16" s="114"/>
      <c r="B16" s="114"/>
      <c r="C16" s="114"/>
      <c r="D16" s="114"/>
      <c r="E16" s="114"/>
      <c r="F16" s="114"/>
      <c r="G16" s="114"/>
      <c r="H16" s="114"/>
      <c r="I16" s="114"/>
      <c r="J16" s="114"/>
    </row>
    <row r="17" spans="1:11" ht="23.25" hidden="1" customHeight="1">
      <c r="A17" s="74"/>
      <c r="B17" s="76"/>
      <c r="C17" s="76"/>
      <c r="D17" s="76"/>
      <c r="E17" s="76"/>
      <c r="F17" s="76"/>
      <c r="G17" s="76"/>
      <c r="H17" s="76"/>
      <c r="I17" s="76"/>
      <c r="J17" s="70"/>
    </row>
    <row r="18" spans="1:11" s="65" customFormat="1" ht="47.25" customHeight="1">
      <c r="A18" s="131" t="s">
        <v>320</v>
      </c>
      <c r="B18" s="131" t="s">
        <v>307</v>
      </c>
      <c r="C18" s="131"/>
      <c r="D18" s="131"/>
      <c r="E18" s="131"/>
      <c r="F18" s="131"/>
      <c r="G18" s="131"/>
      <c r="H18" s="131"/>
      <c r="I18" s="130" t="s">
        <v>395</v>
      </c>
      <c r="J18" s="115" t="s">
        <v>393</v>
      </c>
      <c r="K18" s="132" t="s">
        <v>394</v>
      </c>
    </row>
    <row r="19" spans="1:11" s="65" customFormat="1" ht="6" hidden="1" customHeight="1">
      <c r="A19" s="131"/>
      <c r="B19" s="131"/>
      <c r="C19" s="131"/>
      <c r="D19" s="131"/>
      <c r="E19" s="131"/>
      <c r="F19" s="131"/>
      <c r="G19" s="131"/>
      <c r="H19" s="131"/>
      <c r="I19" s="133"/>
      <c r="J19" s="116"/>
      <c r="K19" s="134"/>
    </row>
    <row r="20" spans="1:11" s="77" customFormat="1" ht="12.75">
      <c r="A20" s="133">
        <v>1</v>
      </c>
      <c r="B20" s="131">
        <v>2</v>
      </c>
      <c r="C20" s="131"/>
      <c r="D20" s="131"/>
      <c r="E20" s="131"/>
      <c r="F20" s="131"/>
      <c r="G20" s="131"/>
      <c r="H20" s="131"/>
      <c r="I20" s="133"/>
      <c r="J20" s="133">
        <v>3</v>
      </c>
      <c r="K20" s="133">
        <v>4</v>
      </c>
    </row>
    <row r="21" spans="1:11" ht="32.25" customHeight="1">
      <c r="A21" s="133" t="s">
        <v>308</v>
      </c>
      <c r="B21" s="135" t="s">
        <v>378</v>
      </c>
      <c r="C21" s="136"/>
      <c r="D21" s="136"/>
      <c r="E21" s="136"/>
      <c r="F21" s="136"/>
      <c r="G21" s="136"/>
      <c r="H21" s="137"/>
      <c r="I21" s="138">
        <f>SUM(I23:I30)</f>
        <v>18658000</v>
      </c>
      <c r="J21" s="138">
        <f>SUM(J23:J30)</f>
        <v>18658000</v>
      </c>
      <c r="K21" s="139">
        <f>J21/I21*100</f>
        <v>100</v>
      </c>
    </row>
    <row r="22" spans="1:11">
      <c r="A22" s="133"/>
      <c r="B22" s="140" t="s">
        <v>263</v>
      </c>
      <c r="C22" s="140"/>
      <c r="D22" s="140"/>
      <c r="E22" s="140"/>
      <c r="F22" s="140"/>
      <c r="G22" s="140"/>
      <c r="H22" s="140"/>
      <c r="I22" s="141"/>
      <c r="J22" s="138"/>
      <c r="K22" s="139"/>
    </row>
    <row r="23" spans="1:11" ht="17.100000000000001" customHeight="1">
      <c r="A23" s="142" t="s">
        <v>309</v>
      </c>
      <c r="B23" s="140" t="s">
        <v>352</v>
      </c>
      <c r="C23" s="140"/>
      <c r="D23" s="140"/>
      <c r="E23" s="140"/>
      <c r="F23" s="140"/>
      <c r="G23" s="140"/>
      <c r="H23" s="140"/>
      <c r="I23" s="143">
        <f>2618680</f>
        <v>2618680</v>
      </c>
      <c r="J23" s="143">
        <f>2618680</f>
        <v>2618680</v>
      </c>
      <c r="K23" s="139">
        <f t="shared" ref="K22:K85" si="0">J23/I23*100</f>
        <v>100</v>
      </c>
    </row>
    <row r="24" spans="1:11" ht="17.100000000000001" customHeight="1">
      <c r="A24" s="142" t="s">
        <v>310</v>
      </c>
      <c r="B24" s="140" t="s">
        <v>353</v>
      </c>
      <c r="C24" s="140"/>
      <c r="D24" s="140"/>
      <c r="E24" s="140"/>
      <c r="F24" s="140"/>
      <c r="G24" s="140"/>
      <c r="H24" s="140"/>
      <c r="I24" s="143">
        <f>4118000+562490</f>
        <v>4680490</v>
      </c>
      <c r="J24" s="143">
        <f>4118000+562490</f>
        <v>4680490</v>
      </c>
      <c r="K24" s="139">
        <f t="shared" si="0"/>
        <v>100</v>
      </c>
    </row>
    <row r="25" spans="1:11" ht="17.100000000000001" customHeight="1">
      <c r="A25" s="142" t="s">
        <v>311</v>
      </c>
      <c r="B25" s="140" t="s">
        <v>354</v>
      </c>
      <c r="C25" s="140"/>
      <c r="D25" s="140"/>
      <c r="E25" s="140"/>
      <c r="F25" s="140"/>
      <c r="G25" s="140"/>
      <c r="H25" s="140"/>
      <c r="I25" s="143">
        <f>891000+90230</f>
        <v>981230</v>
      </c>
      <c r="J25" s="143">
        <f>891000+90230</f>
        <v>981230</v>
      </c>
      <c r="K25" s="139">
        <f t="shared" si="0"/>
        <v>100</v>
      </c>
    </row>
    <row r="26" spans="1:11" ht="17.100000000000001" customHeight="1">
      <c r="A26" s="142" t="s">
        <v>312</v>
      </c>
      <c r="B26" s="140" t="s">
        <v>355</v>
      </c>
      <c r="C26" s="140"/>
      <c r="D26" s="140"/>
      <c r="E26" s="140"/>
      <c r="F26" s="140"/>
      <c r="G26" s="140"/>
      <c r="H26" s="140"/>
      <c r="I26" s="143">
        <f>2037000+278810</f>
        <v>2315810</v>
      </c>
      <c r="J26" s="143">
        <f>2037000+278810</f>
        <v>2315810</v>
      </c>
      <c r="K26" s="139">
        <f t="shared" si="0"/>
        <v>100</v>
      </c>
    </row>
    <row r="27" spans="1:11" ht="17.100000000000001" customHeight="1">
      <c r="A27" s="142" t="s">
        <v>313</v>
      </c>
      <c r="B27" s="140" t="s">
        <v>356</v>
      </c>
      <c r="C27" s="140"/>
      <c r="D27" s="140"/>
      <c r="E27" s="140"/>
      <c r="F27" s="140"/>
      <c r="G27" s="140"/>
      <c r="H27" s="140"/>
      <c r="I27" s="143">
        <f>2549000+447920</f>
        <v>2996920</v>
      </c>
      <c r="J27" s="143">
        <f>2549000+447920</f>
        <v>2996920</v>
      </c>
      <c r="K27" s="139">
        <f t="shared" si="0"/>
        <v>100</v>
      </c>
    </row>
    <row r="28" spans="1:11" ht="17.100000000000001" customHeight="1">
      <c r="A28" s="142" t="s">
        <v>314</v>
      </c>
      <c r="B28" s="140" t="s">
        <v>357</v>
      </c>
      <c r="C28" s="140"/>
      <c r="D28" s="140"/>
      <c r="E28" s="140"/>
      <c r="F28" s="140"/>
      <c r="G28" s="140"/>
      <c r="H28" s="140"/>
      <c r="I28" s="143">
        <f>1181000+191180</f>
        <v>1372180</v>
      </c>
      <c r="J28" s="143">
        <f>1181000+191180</f>
        <v>1372180</v>
      </c>
      <c r="K28" s="139">
        <f t="shared" si="0"/>
        <v>100</v>
      </c>
    </row>
    <row r="29" spans="1:11" ht="17.100000000000001" customHeight="1">
      <c r="A29" s="142" t="s">
        <v>315</v>
      </c>
      <c r="B29" s="140" t="s">
        <v>358</v>
      </c>
      <c r="C29" s="140"/>
      <c r="D29" s="140"/>
      <c r="E29" s="140"/>
      <c r="F29" s="140"/>
      <c r="G29" s="140"/>
      <c r="H29" s="140"/>
      <c r="I29" s="143">
        <f>1559000+225580</f>
        <v>1784580</v>
      </c>
      <c r="J29" s="143">
        <f>1559000+225580</f>
        <v>1784580</v>
      </c>
      <c r="K29" s="139">
        <f t="shared" si="0"/>
        <v>100</v>
      </c>
    </row>
    <row r="30" spans="1:11" ht="17.100000000000001" customHeight="1">
      <c r="A30" s="142" t="s">
        <v>360</v>
      </c>
      <c r="B30" s="144" t="s">
        <v>359</v>
      </c>
      <c r="C30" s="145"/>
      <c r="D30" s="145"/>
      <c r="E30" s="145"/>
      <c r="F30" s="145"/>
      <c r="G30" s="145"/>
      <c r="H30" s="146"/>
      <c r="I30" s="143">
        <f>1665000+243110</f>
        <v>1908110</v>
      </c>
      <c r="J30" s="143">
        <f>1665000+243110</f>
        <v>1908110</v>
      </c>
      <c r="K30" s="139">
        <f t="shared" si="0"/>
        <v>100</v>
      </c>
    </row>
    <row r="31" spans="1:11" ht="69.75" customHeight="1">
      <c r="A31" s="133" t="s">
        <v>324</v>
      </c>
      <c r="B31" s="135" t="s">
        <v>361</v>
      </c>
      <c r="C31" s="136"/>
      <c r="D31" s="136"/>
      <c r="E31" s="136"/>
      <c r="F31" s="136"/>
      <c r="G31" s="136"/>
      <c r="H31" s="137"/>
      <c r="I31" s="138">
        <f>SUM(I33:I39)</f>
        <v>1834800</v>
      </c>
      <c r="J31" s="138">
        <f>SUM(J33:J39)</f>
        <v>1838400</v>
      </c>
      <c r="K31" s="139">
        <f t="shared" si="0"/>
        <v>100.19620667102683</v>
      </c>
    </row>
    <row r="32" spans="1:11" ht="12.75" customHeight="1">
      <c r="A32" s="133"/>
      <c r="B32" s="140" t="s">
        <v>263</v>
      </c>
      <c r="C32" s="140"/>
      <c r="D32" s="140"/>
      <c r="E32" s="140"/>
      <c r="F32" s="140"/>
      <c r="G32" s="140"/>
      <c r="H32" s="140"/>
      <c r="I32" s="141"/>
      <c r="J32" s="138"/>
      <c r="K32" s="139"/>
    </row>
    <row r="33" spans="1:11" ht="17.100000000000001" customHeight="1">
      <c r="A33" s="142" t="s">
        <v>325</v>
      </c>
      <c r="B33" s="140" t="s">
        <v>353</v>
      </c>
      <c r="C33" s="140"/>
      <c r="D33" s="140"/>
      <c r="E33" s="140"/>
      <c r="F33" s="140"/>
      <c r="G33" s="140"/>
      <c r="H33" s="140"/>
      <c r="I33" s="143">
        <f>534600</f>
        <v>534600</v>
      </c>
      <c r="J33" s="143">
        <f>534600+3600</f>
        <v>538200</v>
      </c>
      <c r="K33" s="139">
        <f t="shared" si="0"/>
        <v>100.67340067340066</v>
      </c>
    </row>
    <row r="34" spans="1:11" ht="17.100000000000001" customHeight="1">
      <c r="A34" s="142" t="s">
        <v>326</v>
      </c>
      <c r="B34" s="140" t="s">
        <v>354</v>
      </c>
      <c r="C34" s="140"/>
      <c r="D34" s="140"/>
      <c r="E34" s="140"/>
      <c r="F34" s="140"/>
      <c r="G34" s="140"/>
      <c r="H34" s="140"/>
      <c r="I34" s="143">
        <v>216700</v>
      </c>
      <c r="J34" s="143">
        <v>216700</v>
      </c>
      <c r="K34" s="139">
        <f t="shared" si="0"/>
        <v>100</v>
      </c>
    </row>
    <row r="35" spans="1:11" ht="17.100000000000001" customHeight="1">
      <c r="A35" s="142" t="s">
        <v>327</v>
      </c>
      <c r="B35" s="140" t="s">
        <v>355</v>
      </c>
      <c r="C35" s="140"/>
      <c r="D35" s="140"/>
      <c r="E35" s="140"/>
      <c r="F35" s="140"/>
      <c r="G35" s="140"/>
      <c r="H35" s="140"/>
      <c r="I35" s="143">
        <v>216700</v>
      </c>
      <c r="J35" s="143">
        <v>216700</v>
      </c>
      <c r="K35" s="139">
        <f t="shared" si="0"/>
        <v>100</v>
      </c>
    </row>
    <row r="36" spans="1:11" ht="17.100000000000001" customHeight="1">
      <c r="A36" s="142" t="s">
        <v>328</v>
      </c>
      <c r="B36" s="140" t="s">
        <v>356</v>
      </c>
      <c r="C36" s="140"/>
      <c r="D36" s="140"/>
      <c r="E36" s="140"/>
      <c r="F36" s="140"/>
      <c r="G36" s="140"/>
      <c r="H36" s="140"/>
      <c r="I36" s="143">
        <v>216700</v>
      </c>
      <c r="J36" s="143">
        <v>216700</v>
      </c>
      <c r="K36" s="139">
        <f t="shared" si="0"/>
        <v>100</v>
      </c>
    </row>
    <row r="37" spans="1:11" ht="17.100000000000001" customHeight="1">
      <c r="A37" s="147" t="s">
        <v>329</v>
      </c>
      <c r="B37" s="140" t="s">
        <v>357</v>
      </c>
      <c r="C37" s="140"/>
      <c r="D37" s="140"/>
      <c r="E37" s="140"/>
      <c r="F37" s="140"/>
      <c r="G37" s="140"/>
      <c r="H37" s="140"/>
      <c r="I37" s="143">
        <v>216700</v>
      </c>
      <c r="J37" s="143">
        <v>216700</v>
      </c>
      <c r="K37" s="139">
        <f t="shared" si="0"/>
        <v>100</v>
      </c>
    </row>
    <row r="38" spans="1:11" ht="17.100000000000001" customHeight="1">
      <c r="A38" s="142" t="s">
        <v>330</v>
      </c>
      <c r="B38" s="140" t="s">
        <v>358</v>
      </c>
      <c r="C38" s="140"/>
      <c r="D38" s="140"/>
      <c r="E38" s="140"/>
      <c r="F38" s="140"/>
      <c r="G38" s="140"/>
      <c r="H38" s="140"/>
      <c r="I38" s="143">
        <v>216700</v>
      </c>
      <c r="J38" s="143">
        <v>216700</v>
      </c>
      <c r="K38" s="139">
        <f t="shared" si="0"/>
        <v>100</v>
      </c>
    </row>
    <row r="39" spans="1:11" ht="17.100000000000001" customHeight="1">
      <c r="A39" s="142" t="s">
        <v>331</v>
      </c>
      <c r="B39" s="144" t="s">
        <v>359</v>
      </c>
      <c r="C39" s="145"/>
      <c r="D39" s="145"/>
      <c r="E39" s="145"/>
      <c r="F39" s="145"/>
      <c r="G39" s="145"/>
      <c r="H39" s="146"/>
      <c r="I39" s="143">
        <v>216700</v>
      </c>
      <c r="J39" s="143">
        <v>216700</v>
      </c>
      <c r="K39" s="139">
        <f t="shared" si="0"/>
        <v>100</v>
      </c>
    </row>
    <row r="40" spans="1:11" ht="117.75" customHeight="1">
      <c r="A40" s="133" t="s">
        <v>341</v>
      </c>
      <c r="B40" s="135" t="s">
        <v>362</v>
      </c>
      <c r="C40" s="136"/>
      <c r="D40" s="136"/>
      <c r="E40" s="136"/>
      <c r="F40" s="136"/>
      <c r="G40" s="136"/>
      <c r="H40" s="137"/>
      <c r="I40" s="138">
        <f>SUM(I42:I49)</f>
        <v>16000</v>
      </c>
      <c r="J40" s="138">
        <f>SUM(J42:J49)</f>
        <v>16000</v>
      </c>
      <c r="K40" s="139">
        <f t="shared" si="0"/>
        <v>100</v>
      </c>
    </row>
    <row r="41" spans="1:11" ht="14.25" customHeight="1">
      <c r="A41" s="133"/>
      <c r="B41" s="140" t="s">
        <v>263</v>
      </c>
      <c r="C41" s="140"/>
      <c r="D41" s="140"/>
      <c r="E41" s="140"/>
      <c r="F41" s="140"/>
      <c r="G41" s="140"/>
      <c r="H41" s="140"/>
      <c r="I41" s="138"/>
      <c r="J41" s="138"/>
      <c r="K41" s="139"/>
    </row>
    <row r="42" spans="1:11" ht="17.100000000000001" customHeight="1">
      <c r="A42" s="142" t="s">
        <v>333</v>
      </c>
      <c r="B42" s="140" t="s">
        <v>352</v>
      </c>
      <c r="C42" s="140"/>
      <c r="D42" s="140"/>
      <c r="E42" s="140"/>
      <c r="F42" s="140"/>
      <c r="G42" s="140"/>
      <c r="H42" s="140"/>
      <c r="I42" s="143">
        <v>2000</v>
      </c>
      <c r="J42" s="143">
        <v>2000</v>
      </c>
      <c r="K42" s="139">
        <f t="shared" si="0"/>
        <v>100</v>
      </c>
    </row>
    <row r="43" spans="1:11" ht="17.100000000000001" customHeight="1">
      <c r="A43" s="142" t="s">
        <v>334</v>
      </c>
      <c r="B43" s="140" t="s">
        <v>353</v>
      </c>
      <c r="C43" s="140"/>
      <c r="D43" s="140"/>
      <c r="E43" s="140"/>
      <c r="F43" s="140"/>
      <c r="G43" s="140"/>
      <c r="H43" s="140"/>
      <c r="I43" s="143">
        <v>2000</v>
      </c>
      <c r="J43" s="143">
        <v>2000</v>
      </c>
      <c r="K43" s="139">
        <f t="shared" si="0"/>
        <v>100</v>
      </c>
    </row>
    <row r="44" spans="1:11" ht="17.100000000000001" customHeight="1">
      <c r="A44" s="142" t="s">
        <v>335</v>
      </c>
      <c r="B44" s="140" t="s">
        <v>354</v>
      </c>
      <c r="C44" s="140"/>
      <c r="D44" s="140"/>
      <c r="E44" s="140"/>
      <c r="F44" s="140"/>
      <c r="G44" s="140"/>
      <c r="H44" s="140"/>
      <c r="I44" s="143">
        <v>2000</v>
      </c>
      <c r="J44" s="143">
        <v>2000</v>
      </c>
      <c r="K44" s="139">
        <f t="shared" si="0"/>
        <v>100</v>
      </c>
    </row>
    <row r="45" spans="1:11" ht="17.100000000000001" customHeight="1">
      <c r="A45" s="142" t="s">
        <v>336</v>
      </c>
      <c r="B45" s="140" t="s">
        <v>355</v>
      </c>
      <c r="C45" s="140"/>
      <c r="D45" s="140"/>
      <c r="E45" s="140"/>
      <c r="F45" s="140"/>
      <c r="G45" s="140"/>
      <c r="H45" s="140"/>
      <c r="I45" s="143">
        <v>2000</v>
      </c>
      <c r="J45" s="143">
        <v>2000</v>
      </c>
      <c r="K45" s="139">
        <f t="shared" si="0"/>
        <v>100</v>
      </c>
    </row>
    <row r="46" spans="1:11" ht="17.100000000000001" customHeight="1">
      <c r="A46" s="142" t="s">
        <v>337</v>
      </c>
      <c r="B46" s="140" t="s">
        <v>356</v>
      </c>
      <c r="C46" s="140"/>
      <c r="D46" s="140"/>
      <c r="E46" s="140"/>
      <c r="F46" s="140"/>
      <c r="G46" s="140"/>
      <c r="H46" s="140"/>
      <c r="I46" s="143">
        <v>2000</v>
      </c>
      <c r="J46" s="143">
        <v>2000</v>
      </c>
      <c r="K46" s="139">
        <f t="shared" si="0"/>
        <v>100</v>
      </c>
    </row>
    <row r="47" spans="1:11" ht="17.100000000000001" customHeight="1">
      <c r="A47" s="142" t="s">
        <v>338</v>
      </c>
      <c r="B47" s="140" t="s">
        <v>357</v>
      </c>
      <c r="C47" s="140"/>
      <c r="D47" s="140"/>
      <c r="E47" s="140"/>
      <c r="F47" s="140"/>
      <c r="G47" s="140"/>
      <c r="H47" s="140"/>
      <c r="I47" s="143">
        <v>2000</v>
      </c>
      <c r="J47" s="143">
        <v>2000</v>
      </c>
      <c r="K47" s="139">
        <f t="shared" si="0"/>
        <v>100</v>
      </c>
    </row>
    <row r="48" spans="1:11" ht="17.100000000000001" customHeight="1">
      <c r="A48" s="142" t="s">
        <v>339</v>
      </c>
      <c r="B48" s="140" t="s">
        <v>358</v>
      </c>
      <c r="C48" s="140"/>
      <c r="D48" s="140"/>
      <c r="E48" s="140"/>
      <c r="F48" s="140"/>
      <c r="G48" s="140"/>
      <c r="H48" s="140"/>
      <c r="I48" s="143">
        <v>2000</v>
      </c>
      <c r="J48" s="143">
        <v>2000</v>
      </c>
      <c r="K48" s="139">
        <f t="shared" si="0"/>
        <v>100</v>
      </c>
    </row>
    <row r="49" spans="1:11" ht="17.100000000000001" customHeight="1">
      <c r="A49" s="142" t="s">
        <v>340</v>
      </c>
      <c r="B49" s="144" t="s">
        <v>359</v>
      </c>
      <c r="C49" s="145"/>
      <c r="D49" s="145"/>
      <c r="E49" s="145"/>
      <c r="F49" s="145"/>
      <c r="G49" s="145"/>
      <c r="H49" s="146"/>
      <c r="I49" s="143">
        <v>2000</v>
      </c>
      <c r="J49" s="143">
        <v>2000</v>
      </c>
      <c r="K49" s="139">
        <f t="shared" si="0"/>
        <v>100</v>
      </c>
    </row>
    <row r="50" spans="1:11" ht="88.5" customHeight="1">
      <c r="A50" s="133" t="s">
        <v>342</v>
      </c>
      <c r="B50" s="135" t="s">
        <v>363</v>
      </c>
      <c r="C50" s="136"/>
      <c r="D50" s="136"/>
      <c r="E50" s="136"/>
      <c r="F50" s="136"/>
      <c r="G50" s="136"/>
      <c r="H50" s="137"/>
      <c r="I50" s="138">
        <f>SUM(I51:I57)</f>
        <v>3097841.0699999994</v>
      </c>
      <c r="J50" s="138">
        <f>SUM(J51:J57)</f>
        <v>3068945.1900000004</v>
      </c>
      <c r="K50" s="139">
        <f t="shared" si="0"/>
        <v>99.067225227277433</v>
      </c>
    </row>
    <row r="51" spans="1:11" ht="17.100000000000001" customHeight="1">
      <c r="A51" s="142" t="s">
        <v>343</v>
      </c>
      <c r="B51" s="140" t="s">
        <v>353</v>
      </c>
      <c r="C51" s="140"/>
      <c r="D51" s="140"/>
      <c r="E51" s="140"/>
      <c r="F51" s="140"/>
      <c r="G51" s="140"/>
      <c r="H51" s="140"/>
      <c r="I51" s="143">
        <v>93832.83</v>
      </c>
      <c r="J51" s="143">
        <f>93832.83-3560.7</f>
        <v>90272.13</v>
      </c>
      <c r="K51" s="139">
        <f t="shared" si="0"/>
        <v>96.205272717448693</v>
      </c>
    </row>
    <row r="52" spans="1:11" ht="17.100000000000001" customHeight="1">
      <c r="A52" s="142" t="s">
        <v>344</v>
      </c>
      <c r="B52" s="140" t="s">
        <v>354</v>
      </c>
      <c r="C52" s="140"/>
      <c r="D52" s="140"/>
      <c r="E52" s="140"/>
      <c r="F52" s="140"/>
      <c r="G52" s="140"/>
      <c r="H52" s="140"/>
      <c r="I52" s="143">
        <v>38964.78</v>
      </c>
      <c r="J52" s="143">
        <v>38964.78</v>
      </c>
      <c r="K52" s="139">
        <f t="shared" si="0"/>
        <v>100</v>
      </c>
    </row>
    <row r="53" spans="1:11" ht="17.100000000000001" customHeight="1">
      <c r="A53" s="142" t="s">
        <v>345</v>
      </c>
      <c r="B53" s="140" t="s">
        <v>355</v>
      </c>
      <c r="C53" s="140"/>
      <c r="D53" s="140"/>
      <c r="E53" s="140"/>
      <c r="F53" s="140"/>
      <c r="G53" s="140"/>
      <c r="H53" s="140"/>
      <c r="I53" s="143">
        <v>1066956</v>
      </c>
      <c r="J53" s="143">
        <f>1066956-3560.7</f>
        <v>1063395.3</v>
      </c>
      <c r="K53" s="139">
        <f t="shared" si="0"/>
        <v>99.666274897933931</v>
      </c>
    </row>
    <row r="54" spans="1:11" ht="17.100000000000001" customHeight="1">
      <c r="A54" s="142" t="s">
        <v>346</v>
      </c>
      <c r="B54" s="140" t="s">
        <v>356</v>
      </c>
      <c r="C54" s="140"/>
      <c r="D54" s="140"/>
      <c r="E54" s="140"/>
      <c r="F54" s="140"/>
      <c r="G54" s="140"/>
      <c r="H54" s="140"/>
      <c r="I54" s="143">
        <v>1086602.9099999999</v>
      </c>
      <c r="J54" s="143">
        <v>1075540.32</v>
      </c>
      <c r="K54" s="139">
        <f t="shared" si="0"/>
        <v>98.98191051227721</v>
      </c>
    </row>
    <row r="55" spans="1:11" ht="17.100000000000001" customHeight="1">
      <c r="A55" s="142" t="s">
        <v>347</v>
      </c>
      <c r="B55" s="140" t="s">
        <v>357</v>
      </c>
      <c r="C55" s="140"/>
      <c r="D55" s="140"/>
      <c r="E55" s="140"/>
      <c r="F55" s="140"/>
      <c r="G55" s="140"/>
      <c r="H55" s="140"/>
      <c r="I55" s="143">
        <v>50692.59</v>
      </c>
      <c r="J55" s="143">
        <v>47131.89</v>
      </c>
      <c r="K55" s="139">
        <f t="shared" si="0"/>
        <v>92.975896477177443</v>
      </c>
    </row>
    <row r="56" spans="1:11" ht="17.100000000000001" customHeight="1">
      <c r="A56" s="142" t="s">
        <v>348</v>
      </c>
      <c r="B56" s="140" t="s">
        <v>358</v>
      </c>
      <c r="C56" s="140"/>
      <c r="D56" s="140"/>
      <c r="E56" s="140"/>
      <c r="F56" s="140"/>
      <c r="G56" s="140"/>
      <c r="H56" s="140"/>
      <c r="I56" s="143">
        <v>704065.77</v>
      </c>
      <c r="J56" s="143">
        <f>704065.77-3560.7</f>
        <v>700505.07000000007</v>
      </c>
      <c r="K56" s="139">
        <f t="shared" si="0"/>
        <v>99.494265997337166</v>
      </c>
    </row>
    <row r="57" spans="1:11" ht="17.100000000000001" customHeight="1">
      <c r="A57" s="142" t="s">
        <v>349</v>
      </c>
      <c r="B57" s="144" t="s">
        <v>359</v>
      </c>
      <c r="C57" s="145"/>
      <c r="D57" s="145"/>
      <c r="E57" s="145"/>
      <c r="F57" s="145"/>
      <c r="G57" s="145"/>
      <c r="H57" s="146"/>
      <c r="I57" s="143">
        <v>56726.19</v>
      </c>
      <c r="J57" s="143">
        <v>53135.7</v>
      </c>
      <c r="K57" s="139">
        <f t="shared" si="0"/>
        <v>93.670489768482597</v>
      </c>
    </row>
    <row r="58" spans="1:11" ht="17.100000000000001" hidden="1" customHeight="1">
      <c r="A58" s="142" t="s">
        <v>350</v>
      </c>
      <c r="B58" s="148"/>
      <c r="C58" s="149"/>
      <c r="D58" s="149"/>
      <c r="E58" s="149"/>
      <c r="F58" s="149"/>
      <c r="G58" s="149"/>
      <c r="H58" s="150"/>
      <c r="I58" s="151"/>
      <c r="J58" s="138"/>
      <c r="K58" s="139"/>
    </row>
    <row r="59" spans="1:11" ht="63.75" customHeight="1">
      <c r="A59" s="133" t="s">
        <v>371</v>
      </c>
      <c r="B59" s="152" t="s">
        <v>372</v>
      </c>
      <c r="C59" s="153"/>
      <c r="D59" s="153"/>
      <c r="E59" s="153"/>
      <c r="F59" s="153"/>
      <c r="G59" s="153"/>
      <c r="H59" s="154"/>
      <c r="I59" s="138">
        <f>SUM(I60:I66)</f>
        <v>1016404</v>
      </c>
      <c r="J59" s="138">
        <f>SUM(J60:J66)</f>
        <v>1366918</v>
      </c>
      <c r="K59" s="139">
        <f t="shared" si="0"/>
        <v>134.48569663244143</v>
      </c>
    </row>
    <row r="60" spans="1:11" ht="15" customHeight="1">
      <c r="A60" s="142" t="s">
        <v>364</v>
      </c>
      <c r="B60" s="140" t="s">
        <v>353</v>
      </c>
      <c r="C60" s="140"/>
      <c r="D60" s="140"/>
      <c r="E60" s="140"/>
      <c r="F60" s="140"/>
      <c r="G60" s="140"/>
      <c r="H60" s="140"/>
      <c r="I60" s="155">
        <v>183136</v>
      </c>
      <c r="J60" s="143">
        <f>183136+71343</f>
        <v>254479</v>
      </c>
      <c r="K60" s="139">
        <f t="shared" si="0"/>
        <v>138.9562947754674</v>
      </c>
    </row>
    <row r="61" spans="1:11" ht="18" customHeight="1">
      <c r="A61" s="142" t="s">
        <v>365</v>
      </c>
      <c r="B61" s="140" t="s">
        <v>354</v>
      </c>
      <c r="C61" s="140"/>
      <c r="D61" s="140"/>
      <c r="E61" s="140"/>
      <c r="F61" s="140"/>
      <c r="G61" s="140"/>
      <c r="H61" s="140"/>
      <c r="I61" s="155">
        <v>91568</v>
      </c>
      <c r="J61" s="143">
        <v>91568</v>
      </c>
      <c r="K61" s="139">
        <f t="shared" si="0"/>
        <v>100</v>
      </c>
    </row>
    <row r="62" spans="1:11" ht="17.100000000000001" customHeight="1">
      <c r="A62" s="142" t="s">
        <v>366</v>
      </c>
      <c r="B62" s="140" t="s">
        <v>355</v>
      </c>
      <c r="C62" s="140"/>
      <c r="D62" s="140"/>
      <c r="E62" s="140"/>
      <c r="F62" s="140"/>
      <c r="G62" s="140"/>
      <c r="H62" s="140"/>
      <c r="I62" s="155">
        <v>196871</v>
      </c>
      <c r="J62" s="143">
        <f>196871+11081</f>
        <v>207952</v>
      </c>
      <c r="K62" s="139">
        <f t="shared" si="0"/>
        <v>105.62855880246455</v>
      </c>
    </row>
    <row r="63" spans="1:11" ht="17.100000000000001" customHeight="1">
      <c r="A63" s="142" t="s">
        <v>367</v>
      </c>
      <c r="B63" s="140" t="s">
        <v>356</v>
      </c>
      <c r="C63" s="140"/>
      <c r="D63" s="140"/>
      <c r="E63" s="140"/>
      <c r="F63" s="140"/>
      <c r="G63" s="140"/>
      <c r="H63" s="140"/>
      <c r="I63" s="155">
        <v>210606</v>
      </c>
      <c r="J63" s="143">
        <f>210606+86286</f>
        <v>296892</v>
      </c>
      <c r="K63" s="139">
        <f t="shared" si="0"/>
        <v>140.9703427252785</v>
      </c>
    </row>
    <row r="64" spans="1:11" ht="17.100000000000001" customHeight="1">
      <c r="A64" s="142" t="s">
        <v>368</v>
      </c>
      <c r="B64" s="140" t="s">
        <v>357</v>
      </c>
      <c r="C64" s="140"/>
      <c r="D64" s="140"/>
      <c r="E64" s="140"/>
      <c r="F64" s="140"/>
      <c r="G64" s="140"/>
      <c r="H64" s="140"/>
      <c r="I64" s="155">
        <v>137352</v>
      </c>
      <c r="J64" s="143">
        <f>137352+74714</f>
        <v>212066</v>
      </c>
      <c r="K64" s="139">
        <f t="shared" si="0"/>
        <v>154.39600442658278</v>
      </c>
    </row>
    <row r="65" spans="1:11" ht="17.100000000000001" customHeight="1">
      <c r="A65" s="142" t="s">
        <v>369</v>
      </c>
      <c r="B65" s="140" t="s">
        <v>358</v>
      </c>
      <c r="C65" s="140"/>
      <c r="D65" s="140"/>
      <c r="E65" s="140"/>
      <c r="F65" s="140"/>
      <c r="G65" s="140"/>
      <c r="H65" s="140"/>
      <c r="I65" s="155">
        <v>123617</v>
      </c>
      <c r="J65" s="143">
        <f>123617+67242</f>
        <v>190859</v>
      </c>
      <c r="K65" s="139">
        <f t="shared" si="0"/>
        <v>154.39543104912755</v>
      </c>
    </row>
    <row r="66" spans="1:11" ht="17.100000000000001" customHeight="1" thickBot="1">
      <c r="A66" s="142" t="s">
        <v>370</v>
      </c>
      <c r="B66" s="144" t="s">
        <v>359</v>
      </c>
      <c r="C66" s="145"/>
      <c r="D66" s="145"/>
      <c r="E66" s="145"/>
      <c r="F66" s="145"/>
      <c r="G66" s="145"/>
      <c r="H66" s="146"/>
      <c r="I66" s="156">
        <v>73254</v>
      </c>
      <c r="J66" s="143">
        <f>73254+39848</f>
        <v>113102</v>
      </c>
      <c r="K66" s="139">
        <f t="shared" si="0"/>
        <v>154.3970295137467</v>
      </c>
    </row>
    <row r="67" spans="1:11" ht="63.75" hidden="1" customHeight="1">
      <c r="A67" s="133">
        <v>6</v>
      </c>
      <c r="B67" s="152"/>
      <c r="C67" s="157"/>
      <c r="D67" s="157"/>
      <c r="E67" s="157"/>
      <c r="F67" s="157"/>
      <c r="G67" s="157"/>
      <c r="H67" s="158"/>
      <c r="I67" s="159"/>
      <c r="J67" s="138">
        <f>J68</f>
        <v>0</v>
      </c>
      <c r="K67" s="139" t="e">
        <f t="shared" si="0"/>
        <v>#DIV/0!</v>
      </c>
    </row>
    <row r="68" spans="1:11" ht="17.100000000000001" hidden="1" customHeight="1">
      <c r="A68" s="142" t="s">
        <v>373</v>
      </c>
      <c r="B68" s="160"/>
      <c r="C68" s="160"/>
      <c r="D68" s="160"/>
      <c r="E68" s="160"/>
      <c r="F68" s="160"/>
      <c r="G68" s="160"/>
      <c r="H68" s="160"/>
      <c r="I68" s="160"/>
      <c r="J68" s="143">
        <v>0</v>
      </c>
      <c r="K68" s="139" t="e">
        <f t="shared" si="0"/>
        <v>#DIV/0!</v>
      </c>
    </row>
    <row r="69" spans="1:11" ht="54" customHeight="1">
      <c r="A69" s="133" t="s">
        <v>380</v>
      </c>
      <c r="B69" s="152" t="s">
        <v>381</v>
      </c>
      <c r="C69" s="161"/>
      <c r="D69" s="161"/>
      <c r="E69" s="161"/>
      <c r="F69" s="161"/>
      <c r="G69" s="161"/>
      <c r="H69" s="162"/>
      <c r="I69" s="163"/>
      <c r="J69" s="138">
        <f>J70</f>
        <v>5075484.62</v>
      </c>
      <c r="K69" s="139" t="e">
        <f t="shared" si="0"/>
        <v>#DIV/0!</v>
      </c>
    </row>
    <row r="70" spans="1:11" ht="17.100000000000001" customHeight="1">
      <c r="A70" s="142" t="s">
        <v>373</v>
      </c>
      <c r="B70" s="140" t="s">
        <v>355</v>
      </c>
      <c r="C70" s="140"/>
      <c r="D70" s="140"/>
      <c r="E70" s="140"/>
      <c r="F70" s="140"/>
      <c r="G70" s="140"/>
      <c r="H70" s="140"/>
      <c r="I70" s="141"/>
      <c r="J70" s="143">
        <f>4940795+134689.62</f>
        <v>5075484.62</v>
      </c>
      <c r="K70" s="139" t="e">
        <f t="shared" si="0"/>
        <v>#DIV/0!</v>
      </c>
    </row>
    <row r="71" spans="1:11" ht="65.25" customHeight="1">
      <c r="A71" s="133" t="s">
        <v>374</v>
      </c>
      <c r="B71" s="152" t="s">
        <v>379</v>
      </c>
      <c r="C71" s="164"/>
      <c r="D71" s="164"/>
      <c r="E71" s="164"/>
      <c r="F71" s="164"/>
      <c r="G71" s="164"/>
      <c r="H71" s="165"/>
      <c r="I71" s="166"/>
      <c r="J71" s="138">
        <f>J72+J73+J74+J75+J76</f>
        <v>162260</v>
      </c>
      <c r="K71" s="139" t="e">
        <f t="shared" si="0"/>
        <v>#DIV/0!</v>
      </c>
    </row>
    <row r="72" spans="1:11" ht="17.100000000000001" customHeight="1">
      <c r="A72" s="142" t="s">
        <v>375</v>
      </c>
      <c r="B72" s="140" t="s">
        <v>353</v>
      </c>
      <c r="C72" s="140"/>
      <c r="D72" s="140"/>
      <c r="E72" s="140"/>
      <c r="F72" s="140"/>
      <c r="G72" s="140"/>
      <c r="H72" s="140"/>
      <c r="I72" s="141"/>
      <c r="J72" s="143">
        <v>32540</v>
      </c>
      <c r="K72" s="139" t="e">
        <f t="shared" si="0"/>
        <v>#DIV/0!</v>
      </c>
    </row>
    <row r="73" spans="1:11" ht="17.100000000000001" customHeight="1">
      <c r="A73" s="142" t="s">
        <v>382</v>
      </c>
      <c r="B73" s="140" t="s">
        <v>355</v>
      </c>
      <c r="C73" s="140"/>
      <c r="D73" s="140"/>
      <c r="E73" s="140"/>
      <c r="F73" s="140"/>
      <c r="G73" s="140"/>
      <c r="H73" s="140"/>
      <c r="I73" s="141"/>
      <c r="J73" s="143">
        <v>32400</v>
      </c>
      <c r="K73" s="139" t="e">
        <f t="shared" si="0"/>
        <v>#DIV/0!</v>
      </c>
    </row>
    <row r="74" spans="1:11" ht="17.100000000000001" customHeight="1">
      <c r="A74" s="142" t="s">
        <v>383</v>
      </c>
      <c r="B74" s="140" t="s">
        <v>356</v>
      </c>
      <c r="C74" s="140"/>
      <c r="D74" s="140"/>
      <c r="E74" s="140"/>
      <c r="F74" s="140"/>
      <c r="G74" s="140"/>
      <c r="H74" s="140"/>
      <c r="I74" s="146"/>
      <c r="J74" s="143">
        <v>32520</v>
      </c>
      <c r="K74" s="139" t="e">
        <f t="shared" si="0"/>
        <v>#DIV/0!</v>
      </c>
    </row>
    <row r="75" spans="1:11" ht="17.100000000000001" customHeight="1">
      <c r="A75" s="142" t="s">
        <v>391</v>
      </c>
      <c r="B75" s="140" t="s">
        <v>357</v>
      </c>
      <c r="C75" s="140"/>
      <c r="D75" s="140"/>
      <c r="E75" s="140"/>
      <c r="F75" s="140"/>
      <c r="G75" s="140"/>
      <c r="H75" s="140"/>
      <c r="I75" s="146"/>
      <c r="J75" s="143">
        <v>32400</v>
      </c>
      <c r="K75" s="139" t="e">
        <f t="shared" si="0"/>
        <v>#DIV/0!</v>
      </c>
    </row>
    <row r="76" spans="1:11" ht="17.100000000000001" customHeight="1">
      <c r="A76" s="142" t="s">
        <v>392</v>
      </c>
      <c r="B76" s="144" t="s">
        <v>359</v>
      </c>
      <c r="C76" s="145"/>
      <c r="D76" s="145"/>
      <c r="E76" s="145"/>
      <c r="F76" s="145"/>
      <c r="G76" s="145"/>
      <c r="H76" s="146"/>
      <c r="I76" s="146"/>
      <c r="J76" s="143">
        <v>32400</v>
      </c>
      <c r="K76" s="139" t="e">
        <f t="shared" si="0"/>
        <v>#DIV/0!</v>
      </c>
    </row>
    <row r="77" spans="1:11" ht="68.25" customHeight="1">
      <c r="A77" s="133" t="s">
        <v>376</v>
      </c>
      <c r="B77" s="167" t="s">
        <v>384</v>
      </c>
      <c r="C77" s="168"/>
      <c r="D77" s="168"/>
      <c r="E77" s="168"/>
      <c r="F77" s="168"/>
      <c r="G77" s="168"/>
      <c r="H77" s="169"/>
      <c r="I77" s="170"/>
      <c r="J77" s="138">
        <f>J78</f>
        <v>5128430.0999999996</v>
      </c>
      <c r="K77" s="139" t="e">
        <f t="shared" si="0"/>
        <v>#DIV/0!</v>
      </c>
    </row>
    <row r="78" spans="1:11" ht="17.100000000000001" customHeight="1">
      <c r="A78" s="142" t="s">
        <v>377</v>
      </c>
      <c r="B78" s="140" t="s">
        <v>355</v>
      </c>
      <c r="C78" s="140"/>
      <c r="D78" s="140"/>
      <c r="E78" s="140"/>
      <c r="F78" s="140"/>
      <c r="G78" s="140"/>
      <c r="H78" s="140"/>
      <c r="I78" s="141"/>
      <c r="J78" s="143">
        <f>4420930.1+707500</f>
        <v>5128430.0999999996</v>
      </c>
      <c r="K78" s="139" t="e">
        <f t="shared" si="0"/>
        <v>#DIV/0!</v>
      </c>
    </row>
    <row r="79" spans="1:11" ht="17.100000000000001" hidden="1" customHeight="1">
      <c r="A79" s="142"/>
      <c r="B79" s="171"/>
      <c r="C79" s="172"/>
      <c r="D79" s="172"/>
      <c r="E79" s="172"/>
      <c r="F79" s="172"/>
      <c r="G79" s="172"/>
      <c r="H79" s="146"/>
      <c r="I79" s="146"/>
      <c r="J79" s="143"/>
      <c r="K79" s="139" t="e">
        <f t="shared" si="0"/>
        <v>#DIV/0!</v>
      </c>
    </row>
    <row r="80" spans="1:11" ht="17.100000000000001" hidden="1" customHeight="1">
      <c r="A80" s="142"/>
      <c r="B80" s="171"/>
      <c r="C80" s="172"/>
      <c r="D80" s="172"/>
      <c r="E80" s="172"/>
      <c r="F80" s="172"/>
      <c r="G80" s="172"/>
      <c r="H80" s="146"/>
      <c r="I80" s="146"/>
      <c r="J80" s="143"/>
      <c r="K80" s="139" t="e">
        <f t="shared" si="0"/>
        <v>#DIV/0!</v>
      </c>
    </row>
    <row r="81" spans="1:11" ht="17.100000000000001" hidden="1" customHeight="1">
      <c r="A81" s="142"/>
      <c r="B81" s="171"/>
      <c r="C81" s="172"/>
      <c r="D81" s="172"/>
      <c r="E81" s="172"/>
      <c r="F81" s="172"/>
      <c r="G81" s="172"/>
      <c r="H81" s="146"/>
      <c r="I81" s="146"/>
      <c r="J81" s="143"/>
      <c r="K81" s="139" t="e">
        <f t="shared" si="0"/>
        <v>#DIV/0!</v>
      </c>
    </row>
    <row r="82" spans="1:11" ht="41.25" customHeight="1">
      <c r="A82" s="142" t="s">
        <v>385</v>
      </c>
      <c r="B82" s="167" t="s">
        <v>386</v>
      </c>
      <c r="C82" s="153"/>
      <c r="D82" s="153"/>
      <c r="E82" s="153"/>
      <c r="F82" s="153"/>
      <c r="G82" s="153"/>
      <c r="H82" s="154"/>
      <c r="I82" s="173"/>
      <c r="J82" s="138">
        <f>J83+J84+J85</f>
        <v>91090</v>
      </c>
      <c r="K82" s="139" t="e">
        <f t="shared" si="0"/>
        <v>#DIV/0!</v>
      </c>
    </row>
    <row r="83" spans="1:11" ht="17.100000000000001" customHeight="1">
      <c r="A83" s="142" t="s">
        <v>387</v>
      </c>
      <c r="B83" s="144" t="s">
        <v>359</v>
      </c>
      <c r="C83" s="145"/>
      <c r="D83" s="145"/>
      <c r="E83" s="145"/>
      <c r="F83" s="145"/>
      <c r="G83" s="145"/>
      <c r="H83" s="146"/>
      <c r="I83" s="146"/>
      <c r="J83" s="143">
        <v>30363</v>
      </c>
      <c r="K83" s="139" t="e">
        <f t="shared" si="0"/>
        <v>#DIV/0!</v>
      </c>
    </row>
    <row r="84" spans="1:11" ht="17.100000000000001" customHeight="1">
      <c r="A84" s="142" t="s">
        <v>388</v>
      </c>
      <c r="B84" s="140" t="s">
        <v>358</v>
      </c>
      <c r="C84" s="140"/>
      <c r="D84" s="140"/>
      <c r="E84" s="140"/>
      <c r="F84" s="140"/>
      <c r="G84" s="140"/>
      <c r="H84" s="140"/>
      <c r="I84" s="141"/>
      <c r="J84" s="143">
        <v>30363</v>
      </c>
      <c r="K84" s="139" t="e">
        <f t="shared" si="0"/>
        <v>#DIV/0!</v>
      </c>
    </row>
    <row r="85" spans="1:11" ht="17.100000000000001" customHeight="1">
      <c r="A85" s="142" t="s">
        <v>389</v>
      </c>
      <c r="B85" s="140" t="s">
        <v>353</v>
      </c>
      <c r="C85" s="140"/>
      <c r="D85" s="140"/>
      <c r="E85" s="140"/>
      <c r="F85" s="140"/>
      <c r="G85" s="140"/>
      <c r="H85" s="140"/>
      <c r="I85" s="141"/>
      <c r="J85" s="143">
        <v>30364</v>
      </c>
      <c r="K85" s="139" t="e">
        <f t="shared" si="0"/>
        <v>#DIV/0!</v>
      </c>
    </row>
    <row r="86" spans="1:11" ht="12" customHeight="1">
      <c r="A86" s="133"/>
      <c r="B86" s="148" t="s">
        <v>332</v>
      </c>
      <c r="C86" s="149"/>
      <c r="D86" s="149"/>
      <c r="E86" s="149"/>
      <c r="F86" s="149"/>
      <c r="G86" s="149"/>
      <c r="H86" s="150"/>
      <c r="I86" s="138">
        <f>I21+I31+I40+I50+I59+I69+I71+I77+I82</f>
        <v>24623045.07</v>
      </c>
      <c r="J86" s="138">
        <f>J21+J31+J40+J50+J59+J69+J71+J77+J82</f>
        <v>35405527.910000004</v>
      </c>
      <c r="K86" s="139">
        <f t="shared" ref="K86:K87" si="1">J86/I86*100</f>
        <v>143.79020876316011</v>
      </c>
    </row>
    <row r="87" spans="1:11" hidden="1">
      <c r="A87" s="78"/>
      <c r="B87" s="79"/>
      <c r="C87" s="79"/>
      <c r="D87" s="79"/>
      <c r="E87" s="79"/>
      <c r="F87" s="79"/>
      <c r="G87" s="79"/>
      <c r="H87" s="79"/>
      <c r="I87" s="79"/>
      <c r="J87" s="78"/>
      <c r="K87" s="79" t="e">
        <f t="shared" si="1"/>
        <v>#DIV/0!</v>
      </c>
    </row>
    <row r="89" spans="1:11" ht="15.75">
      <c r="E89" s="67"/>
      <c r="F89" s="80"/>
      <c r="G89" s="67"/>
    </row>
    <row r="90" spans="1:11" ht="15.75">
      <c r="B90" s="68"/>
      <c r="C90" s="68"/>
      <c r="D90" s="68"/>
      <c r="E90" s="68"/>
      <c r="F90" s="68"/>
      <c r="G90" s="67"/>
    </row>
    <row r="91" spans="1:11" ht="15.75">
      <c r="G91" s="69"/>
    </row>
    <row r="92" spans="1:11" ht="15.75">
      <c r="E92" s="113"/>
      <c r="F92" s="113"/>
      <c r="G92" s="113"/>
    </row>
  </sheetData>
  <mergeCells count="73">
    <mergeCell ref="B42:H42"/>
    <mergeCell ref="B26:H26"/>
    <mergeCell ref="B29:H29"/>
    <mergeCell ref="B61:H61"/>
    <mergeCell ref="B43:H43"/>
    <mergeCell ref="B39:G39"/>
    <mergeCell ref="E92:G92"/>
    <mergeCell ref="B86:H86"/>
    <mergeCell ref="B32:H32"/>
    <mergeCell ref="B58:H58"/>
    <mergeCell ref="B40:H40"/>
    <mergeCell ref="B41:H41"/>
    <mergeCell ref="B36:H36"/>
    <mergeCell ref="B56:H56"/>
    <mergeCell ref="B45:H45"/>
    <mergeCell ref="B73:H73"/>
    <mergeCell ref="B72:H72"/>
    <mergeCell ref="B46:H46"/>
    <mergeCell ref="B52:H52"/>
    <mergeCell ref="B71:H71"/>
    <mergeCell ref="B63:H63"/>
    <mergeCell ref="B60:H60"/>
    <mergeCell ref="B1:J3"/>
    <mergeCell ref="B38:H38"/>
    <mergeCell ref="B20:H20"/>
    <mergeCell ref="B27:H27"/>
    <mergeCell ref="B25:H25"/>
    <mergeCell ref="A13:J13"/>
    <mergeCell ref="B31:H31"/>
    <mergeCell ref="B34:H34"/>
    <mergeCell ref="B37:H37"/>
    <mergeCell ref="B35:H35"/>
    <mergeCell ref="B28:H28"/>
    <mergeCell ref="G4:J5"/>
    <mergeCell ref="B30:G30"/>
    <mergeCell ref="A12:J12"/>
    <mergeCell ref="B33:H33"/>
    <mergeCell ref="O14:R14"/>
    <mergeCell ref="B24:H24"/>
    <mergeCell ref="A16:J16"/>
    <mergeCell ref="A18:A19"/>
    <mergeCell ref="B18:H19"/>
    <mergeCell ref="B22:H22"/>
    <mergeCell ref="B21:H21"/>
    <mergeCell ref="J18:J19"/>
    <mergeCell ref="B23:H23"/>
    <mergeCell ref="B67:H67"/>
    <mergeCell ref="B66:G66"/>
    <mergeCell ref="B44:H44"/>
    <mergeCell ref="B55:H55"/>
    <mergeCell ref="B57:G57"/>
    <mergeCell ref="B59:H59"/>
    <mergeCell ref="B54:H54"/>
    <mergeCell ref="B49:G49"/>
    <mergeCell ref="B51:H51"/>
    <mergeCell ref="B50:H50"/>
    <mergeCell ref="B65:H65"/>
    <mergeCell ref="B64:H64"/>
    <mergeCell ref="B47:H47"/>
    <mergeCell ref="B48:H48"/>
    <mergeCell ref="B53:H53"/>
    <mergeCell ref="B62:H62"/>
    <mergeCell ref="B85:H85"/>
    <mergeCell ref="B76:G76"/>
    <mergeCell ref="B77:H77"/>
    <mergeCell ref="B78:H78"/>
    <mergeCell ref="B69:H69"/>
    <mergeCell ref="B70:H70"/>
    <mergeCell ref="B74:H74"/>
    <mergeCell ref="B75:H75"/>
    <mergeCell ref="B82:H82"/>
    <mergeCell ref="B83:G83"/>
    <mergeCell ref="B84:H84"/>
  </mergeCells>
  <phoneticPr fontId="9" type="noConversion"/>
  <pageMargins left="0.35433070866141736" right="0.15748031496062992" top="0.15748031496062992" bottom="0.15748031496062992" header="0.15748031496062992" footer="0.19685039370078741"/>
  <pageSetup paperSize="9" scale="7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79"/>
  <sheetViews>
    <sheetView workbookViewId="0">
      <pane xSplit="5" ySplit="11" topLeftCell="F12" activePane="bottomRight" state="frozen"/>
      <selection activeCell="H4" sqref="H4"/>
      <selection pane="topRight" activeCell="H4" sqref="H4"/>
      <selection pane="bottomLeft" activeCell="H4" sqref="H4"/>
      <selection pane="bottomRight" activeCell="G13" sqref="G13"/>
    </sheetView>
  </sheetViews>
  <sheetFormatPr defaultRowHeight="12.75"/>
  <cols>
    <col min="1" max="1" width="51.7109375" customWidth="1"/>
    <col min="2" max="3" width="5.85546875" customWidth="1"/>
    <col min="4" max="4" width="11.42578125" customWidth="1"/>
    <col min="5" max="5" width="5.85546875" customWidth="1"/>
    <col min="6" max="6" width="11.42578125" customWidth="1"/>
    <col min="7" max="8" width="10.7109375" customWidth="1"/>
    <col min="9" max="16384" width="9.140625" style="22"/>
  </cols>
  <sheetData>
    <row r="1" spans="1:8">
      <c r="A1" s="22"/>
      <c r="B1" s="22"/>
      <c r="C1" s="22"/>
      <c r="D1" s="22"/>
      <c r="E1" s="22"/>
      <c r="F1" s="22"/>
      <c r="G1" s="22"/>
      <c r="H1" s="25" t="s">
        <v>211</v>
      </c>
    </row>
    <row r="2" spans="1:8">
      <c r="A2" s="22"/>
      <c r="B2" s="22"/>
      <c r="C2" s="22"/>
      <c r="D2" s="22"/>
      <c r="E2" s="22"/>
      <c r="F2" s="22"/>
      <c r="G2" s="22"/>
      <c r="H2" s="25" t="s">
        <v>216</v>
      </c>
    </row>
    <row r="3" spans="1:8">
      <c r="A3" s="22"/>
      <c r="B3" s="22"/>
      <c r="C3" s="22"/>
      <c r="D3" s="22"/>
      <c r="E3" s="22"/>
      <c r="F3" s="22"/>
      <c r="G3" s="22"/>
      <c r="H3" s="25" t="s">
        <v>225</v>
      </c>
    </row>
    <row r="4" spans="1:8">
      <c r="A4" s="22"/>
      <c r="B4" s="22"/>
      <c r="C4" s="51" t="s">
        <v>209</v>
      </c>
      <c r="D4" s="22"/>
      <c r="F4" s="22"/>
      <c r="G4" s="22"/>
      <c r="H4" s="22"/>
    </row>
    <row r="5" spans="1:8">
      <c r="A5" s="22"/>
      <c r="B5" s="22"/>
      <c r="C5" s="31" t="s">
        <v>210</v>
      </c>
      <c r="D5" s="22"/>
      <c r="F5" s="22"/>
      <c r="G5" s="22"/>
      <c r="H5" s="22"/>
    </row>
    <row r="6" spans="1:8" ht="13.5">
      <c r="A6" s="1"/>
      <c r="B6" s="22"/>
      <c r="D6" s="22"/>
      <c r="F6" s="22"/>
      <c r="G6" s="22"/>
      <c r="H6" s="22"/>
    </row>
    <row r="7" spans="1:8">
      <c r="A7" s="22"/>
      <c r="B7" s="22"/>
      <c r="C7" s="22"/>
      <c r="D7" s="22"/>
      <c r="E7" s="22"/>
      <c r="F7" s="22"/>
      <c r="G7" s="22"/>
      <c r="H7" s="28" t="s">
        <v>19</v>
      </c>
    </row>
    <row r="8" spans="1:8" s="32" customFormat="1">
      <c r="A8" s="100" t="s">
        <v>214</v>
      </c>
      <c r="B8" s="98" t="s">
        <v>0</v>
      </c>
      <c r="C8" s="98" t="s">
        <v>1</v>
      </c>
      <c r="D8" s="98" t="s">
        <v>2</v>
      </c>
      <c r="E8" s="98" t="s">
        <v>3</v>
      </c>
      <c r="F8" s="93" t="s">
        <v>33</v>
      </c>
      <c r="G8" s="94"/>
      <c r="H8" s="95"/>
    </row>
    <row r="9" spans="1:8" s="32" customFormat="1">
      <c r="A9" s="101"/>
      <c r="B9" s="99"/>
      <c r="C9" s="99"/>
      <c r="D9" s="99"/>
      <c r="E9" s="99"/>
      <c r="F9" s="96" t="s">
        <v>23</v>
      </c>
      <c r="G9" s="102" t="s">
        <v>212</v>
      </c>
      <c r="H9" s="103"/>
    </row>
    <row r="10" spans="1:8" ht="59.25">
      <c r="A10" s="101"/>
      <c r="B10" s="99"/>
      <c r="C10" s="99"/>
      <c r="D10" s="99"/>
      <c r="E10" s="99"/>
      <c r="F10" s="97"/>
      <c r="G10" s="49" t="s">
        <v>192</v>
      </c>
      <c r="H10" s="24" t="s">
        <v>32</v>
      </c>
    </row>
    <row r="11" spans="1:8" s="31" customFormat="1">
      <c r="A11" s="4">
        <v>1</v>
      </c>
      <c r="B11" s="4">
        <v>3</v>
      </c>
      <c r="C11" s="4">
        <v>4</v>
      </c>
      <c r="D11" s="4">
        <v>5</v>
      </c>
      <c r="E11" s="4">
        <v>6</v>
      </c>
      <c r="F11" s="4">
        <v>7</v>
      </c>
      <c r="G11" s="4">
        <v>8</v>
      </c>
      <c r="H11" s="4">
        <v>9</v>
      </c>
    </row>
    <row r="12" spans="1:8" s="31" customFormat="1" ht="16.5" customHeight="1">
      <c r="A12" s="123" t="s">
        <v>215</v>
      </c>
      <c r="B12" s="124"/>
      <c r="C12" s="124"/>
      <c r="D12" s="124"/>
      <c r="E12" s="124"/>
      <c r="F12" s="124"/>
      <c r="G12" s="124"/>
      <c r="H12" s="125"/>
    </row>
    <row r="13" spans="1:8" ht="31.5" customHeight="1">
      <c r="A13" s="3" t="s">
        <v>213</v>
      </c>
      <c r="B13" s="6" t="s">
        <v>116</v>
      </c>
      <c r="C13" s="6" t="s">
        <v>15</v>
      </c>
      <c r="D13" s="6" t="s">
        <v>118</v>
      </c>
      <c r="E13" s="6" t="s">
        <v>38</v>
      </c>
      <c r="F13" s="9">
        <f>SUM(G13:H13)</f>
        <v>0</v>
      </c>
      <c r="G13" s="52"/>
      <c r="H13" s="9"/>
    </row>
    <row r="14" spans="1:8">
      <c r="A14" s="3" t="s">
        <v>21</v>
      </c>
      <c r="B14" s="6" t="s">
        <v>125</v>
      </c>
      <c r="C14" s="6" t="s">
        <v>125</v>
      </c>
      <c r="D14" s="6" t="s">
        <v>125</v>
      </c>
      <c r="E14" s="6" t="s">
        <v>125</v>
      </c>
      <c r="F14" s="9">
        <f>SUM(G14:H14)</f>
        <v>0</v>
      </c>
      <c r="G14" s="9">
        <f>SUM(G13:G13)</f>
        <v>0</v>
      </c>
      <c r="H14" s="9">
        <f>SUM(H13:H13)</f>
        <v>0</v>
      </c>
    </row>
    <row r="1078" spans="1:1" ht="15.75">
      <c r="A1078" s="2"/>
    </row>
    <row r="1079" spans="1:1" ht="15.75">
      <c r="A1079" s="2"/>
    </row>
  </sheetData>
  <mergeCells count="9">
    <mergeCell ref="A12:H12"/>
    <mergeCell ref="F8:H8"/>
    <mergeCell ref="F9:F10"/>
    <mergeCell ref="E8:E10"/>
    <mergeCell ref="A8:A10"/>
    <mergeCell ref="B8:B10"/>
    <mergeCell ref="C8:C10"/>
    <mergeCell ref="D8:D10"/>
    <mergeCell ref="G9:H9"/>
  </mergeCells>
  <phoneticPr fontId="9" type="noConversion"/>
  <printOptions horizontalCentered="1"/>
  <pageMargins left="0.78740157480314965" right="0.39370078740157483" top="0.39370078740157483" bottom="0.39370078740157483" header="0.27559055118110237" footer="0.27559055118110237"/>
  <pageSetup paperSize="9" scale="81" fitToHeight="4" orientation="portrait" r:id="rId1"/>
  <headerFooter alignWithMargins="0"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38"/>
  <sheetViews>
    <sheetView topLeftCell="A7" workbookViewId="0">
      <selection activeCell="H2" sqref="H2"/>
    </sheetView>
  </sheetViews>
  <sheetFormatPr defaultRowHeight="12.75"/>
  <cols>
    <col min="1" max="1" width="7.7109375" customWidth="1"/>
    <col min="2" max="2" width="45.7109375" customWidth="1"/>
    <col min="3" max="4" width="6.140625" style="21" customWidth="1"/>
    <col min="5" max="5" width="12.42578125" style="21" customWidth="1"/>
    <col min="6" max="6" width="6.140625" style="21" customWidth="1"/>
    <col min="7" max="7" width="8.5703125" style="21" customWidth="1"/>
  </cols>
  <sheetData>
    <row r="1" spans="1:9" s="26" customFormat="1">
      <c r="A1" s="22"/>
      <c r="B1" s="22"/>
      <c r="C1" s="29"/>
      <c r="D1" s="29"/>
      <c r="E1" s="29"/>
      <c r="F1" s="29"/>
      <c r="G1" s="29"/>
      <c r="H1" s="25" t="s">
        <v>224</v>
      </c>
    </row>
    <row r="2" spans="1:9" s="26" customFormat="1">
      <c r="C2" s="29"/>
      <c r="D2" s="29"/>
      <c r="E2" s="29"/>
      <c r="F2" s="29"/>
      <c r="G2" s="29"/>
      <c r="H2" s="25" t="s">
        <v>39</v>
      </c>
    </row>
    <row r="3" spans="1:9" s="26" customFormat="1">
      <c r="C3" s="29"/>
      <c r="D3" s="29"/>
      <c r="E3" s="29"/>
      <c r="F3" s="29"/>
      <c r="G3" s="29"/>
      <c r="H3" s="25"/>
    </row>
    <row r="4" spans="1:9" s="8" customFormat="1">
      <c r="A4" s="26"/>
      <c r="B4" s="26"/>
      <c r="C4" s="27" t="s">
        <v>24</v>
      </c>
      <c r="D4" s="27"/>
      <c r="E4" s="27"/>
      <c r="F4" s="27"/>
      <c r="G4" s="27"/>
    </row>
    <row r="5" spans="1:9" s="8" customFormat="1">
      <c r="C5" s="27" t="s">
        <v>40</v>
      </c>
      <c r="D5" s="27"/>
      <c r="E5" s="27"/>
      <c r="F5" s="27"/>
      <c r="G5" s="27"/>
    </row>
    <row r="6" spans="1:9" s="8" customFormat="1" ht="13.5">
      <c r="B6" s="1"/>
      <c r="C6" s="30"/>
      <c r="D6" s="30"/>
      <c r="E6" s="30"/>
      <c r="F6" s="30"/>
      <c r="G6" s="30"/>
    </row>
    <row r="7" spans="1:9" s="8" customFormat="1">
      <c r="C7" s="30"/>
      <c r="D7" s="30"/>
      <c r="E7" s="30"/>
      <c r="F7" s="30"/>
      <c r="G7" s="30"/>
      <c r="H7" s="28" t="s">
        <v>19</v>
      </c>
    </row>
    <row r="8" spans="1:9" ht="12.75" customHeight="1">
      <c r="A8" s="100" t="s">
        <v>25</v>
      </c>
      <c r="B8" s="100" t="s">
        <v>177</v>
      </c>
      <c r="C8" s="93" t="s">
        <v>33</v>
      </c>
      <c r="D8" s="94"/>
      <c r="E8" s="94"/>
      <c r="F8" s="94"/>
      <c r="G8" s="94"/>
      <c r="H8" s="95"/>
      <c r="I8" s="45"/>
    </row>
    <row r="9" spans="1:9" ht="67.5" customHeight="1">
      <c r="A9" s="126"/>
      <c r="B9" s="126"/>
      <c r="C9" s="12" t="s">
        <v>0</v>
      </c>
      <c r="D9" s="12" t="s">
        <v>1</v>
      </c>
      <c r="E9" s="12" t="s">
        <v>2</v>
      </c>
      <c r="F9" s="12" t="s">
        <v>3</v>
      </c>
      <c r="G9" s="12" t="s">
        <v>26</v>
      </c>
      <c r="H9" s="12" t="s">
        <v>34</v>
      </c>
    </row>
    <row r="10" spans="1:9">
      <c r="A10" s="13">
        <v>1</v>
      </c>
      <c r="B10" s="4">
        <v>2</v>
      </c>
      <c r="C10" s="14" t="s">
        <v>5</v>
      </c>
      <c r="D10" s="14" t="s">
        <v>6</v>
      </c>
      <c r="E10" s="14" t="s">
        <v>7</v>
      </c>
      <c r="F10" s="14" t="s">
        <v>22</v>
      </c>
      <c r="G10" s="14" t="s">
        <v>27</v>
      </c>
      <c r="H10" s="15">
        <v>8</v>
      </c>
    </row>
    <row r="11" spans="1:9" s="33" customFormat="1">
      <c r="A11" s="127" t="s">
        <v>178</v>
      </c>
      <c r="B11" s="128"/>
      <c r="C11" s="128"/>
      <c r="D11" s="128"/>
      <c r="E11" s="128"/>
      <c r="F11" s="128"/>
      <c r="G11" s="128"/>
      <c r="H11" s="129"/>
    </row>
    <row r="12" spans="1:9" s="35" customFormat="1">
      <c r="A12" s="16"/>
      <c r="B12" s="34"/>
      <c r="C12" s="10"/>
      <c r="D12" s="10"/>
      <c r="E12" s="10"/>
      <c r="F12" s="10"/>
      <c r="G12" s="10"/>
      <c r="H12" s="16"/>
    </row>
    <row r="13" spans="1:9" s="35" customFormat="1">
      <c r="A13" s="17"/>
      <c r="B13" s="36"/>
      <c r="C13" s="10"/>
      <c r="D13" s="10"/>
      <c r="E13" s="10"/>
      <c r="F13" s="10"/>
      <c r="G13" s="10"/>
      <c r="H13" s="44"/>
    </row>
    <row r="14" spans="1:9" s="35" customFormat="1">
      <c r="A14" s="17"/>
      <c r="B14" s="37" t="s">
        <v>28</v>
      </c>
      <c r="C14" s="38"/>
      <c r="D14" s="38"/>
      <c r="E14" s="38"/>
      <c r="F14" s="38"/>
      <c r="G14" s="38"/>
      <c r="H14" s="37">
        <f>SUM(H12:H13)</f>
        <v>0</v>
      </c>
    </row>
    <row r="15" spans="1:9" s="35" customFormat="1">
      <c r="A15" s="19"/>
      <c r="B15" s="34"/>
      <c r="C15" s="10"/>
      <c r="D15" s="10"/>
      <c r="E15" s="10"/>
      <c r="F15" s="10"/>
      <c r="G15" s="10"/>
      <c r="H15" s="16"/>
    </row>
    <row r="16" spans="1:9" s="35" customFormat="1">
      <c r="A16" s="19"/>
      <c r="B16" s="34"/>
      <c r="C16" s="10"/>
      <c r="D16" s="10"/>
      <c r="E16" s="10"/>
      <c r="F16" s="10"/>
      <c r="G16" s="10"/>
      <c r="H16" s="43"/>
    </row>
    <row r="17" spans="1:8" s="35" customFormat="1">
      <c r="A17" s="19"/>
      <c r="B17" s="34"/>
      <c r="C17" s="10"/>
      <c r="D17" s="10"/>
      <c r="E17" s="10"/>
      <c r="F17" s="10"/>
      <c r="G17" s="10"/>
      <c r="H17" s="16"/>
    </row>
    <row r="18" spans="1:8" s="35" customFormat="1">
      <c r="A18" s="17"/>
      <c r="B18" s="37" t="s">
        <v>29</v>
      </c>
      <c r="C18" s="38"/>
      <c r="D18" s="38"/>
      <c r="E18" s="38"/>
      <c r="F18" s="38"/>
      <c r="G18" s="38"/>
      <c r="H18" s="37">
        <f>SUM(H15:H17)</f>
        <v>0</v>
      </c>
    </row>
    <row r="19" spans="1:8" s="35" customFormat="1">
      <c r="A19" s="18"/>
      <c r="B19" s="39" t="s">
        <v>35</v>
      </c>
      <c r="C19" s="40"/>
      <c r="D19" s="40"/>
      <c r="E19" s="40"/>
      <c r="F19" s="40"/>
      <c r="G19" s="40"/>
      <c r="H19" s="39">
        <f>SUM(H14,H18)</f>
        <v>0</v>
      </c>
    </row>
    <row r="20" spans="1:8" s="33" customFormat="1">
      <c r="A20" s="127" t="s">
        <v>179</v>
      </c>
      <c r="B20" s="128"/>
      <c r="C20" s="128"/>
      <c r="D20" s="128"/>
      <c r="E20" s="128"/>
      <c r="F20" s="128"/>
      <c r="G20" s="128"/>
      <c r="H20" s="129"/>
    </row>
    <row r="21" spans="1:8" s="35" customFormat="1">
      <c r="A21" s="19"/>
      <c r="B21" s="34"/>
      <c r="C21" s="10"/>
      <c r="D21" s="10"/>
      <c r="E21" s="10"/>
      <c r="F21" s="10"/>
      <c r="G21" s="10"/>
      <c r="H21" s="43"/>
    </row>
    <row r="22" spans="1:8" s="35" customFormat="1">
      <c r="A22" s="17"/>
      <c r="B22" s="37" t="s">
        <v>29</v>
      </c>
      <c r="C22" s="38"/>
      <c r="D22" s="38"/>
      <c r="E22" s="38"/>
      <c r="F22" s="38"/>
      <c r="G22" s="38"/>
      <c r="H22" s="37">
        <f>SUM(H21:H21)</f>
        <v>0</v>
      </c>
    </row>
    <row r="23" spans="1:8" s="35" customFormat="1">
      <c r="A23" s="18"/>
      <c r="B23" s="39" t="s">
        <v>35</v>
      </c>
      <c r="C23" s="40"/>
      <c r="D23" s="40"/>
      <c r="E23" s="40"/>
      <c r="F23" s="40"/>
      <c r="G23" s="40"/>
      <c r="H23" s="39">
        <f>SUM(H22)</f>
        <v>0</v>
      </c>
    </row>
    <row r="24" spans="1:8" s="33" customFormat="1">
      <c r="A24" s="127" t="s">
        <v>180</v>
      </c>
      <c r="B24" s="128"/>
      <c r="C24" s="128"/>
      <c r="D24" s="128"/>
      <c r="E24" s="128"/>
      <c r="F24" s="128"/>
      <c r="G24" s="128"/>
      <c r="H24" s="129"/>
    </row>
    <row r="25" spans="1:8" s="35" customFormat="1">
      <c r="A25" s="19"/>
      <c r="B25" s="34"/>
      <c r="C25" s="10"/>
      <c r="D25" s="10"/>
      <c r="E25" s="10"/>
      <c r="F25" s="10"/>
      <c r="G25" s="10"/>
      <c r="H25" s="43"/>
    </row>
    <row r="26" spans="1:8" s="35" customFormat="1">
      <c r="A26" s="17"/>
      <c r="B26" s="37" t="s">
        <v>29</v>
      </c>
      <c r="C26" s="38"/>
      <c r="D26" s="38"/>
      <c r="E26" s="38"/>
      <c r="F26" s="38"/>
      <c r="G26" s="38"/>
      <c r="H26" s="37">
        <f>SUM(H25:H25)</f>
        <v>0</v>
      </c>
    </row>
    <row r="27" spans="1:8" s="35" customFormat="1">
      <c r="A27" s="18"/>
      <c r="B27" s="39" t="s">
        <v>35</v>
      </c>
      <c r="C27" s="40"/>
      <c r="D27" s="40"/>
      <c r="E27" s="40"/>
      <c r="F27" s="40"/>
      <c r="G27" s="40"/>
      <c r="H27" s="39">
        <f>SUM(H26)</f>
        <v>0</v>
      </c>
    </row>
    <row r="28" spans="1:8" s="33" customFormat="1">
      <c r="A28" s="127" t="s">
        <v>181</v>
      </c>
      <c r="B28" s="128"/>
      <c r="C28" s="128"/>
      <c r="D28" s="128"/>
      <c r="E28" s="128"/>
      <c r="F28" s="128"/>
      <c r="G28" s="128"/>
      <c r="H28" s="129"/>
    </row>
    <row r="29" spans="1:8" s="35" customFormat="1">
      <c r="A29" s="19"/>
      <c r="B29" s="34"/>
      <c r="C29" s="10"/>
      <c r="D29" s="10"/>
      <c r="E29" s="10"/>
      <c r="F29" s="10"/>
      <c r="G29" s="10"/>
      <c r="H29" s="43"/>
    </row>
    <row r="30" spans="1:8" s="35" customFormat="1">
      <c r="A30" s="17"/>
      <c r="B30" s="37" t="s">
        <v>29</v>
      </c>
      <c r="C30" s="38"/>
      <c r="D30" s="38"/>
      <c r="E30" s="38"/>
      <c r="F30" s="38"/>
      <c r="G30" s="38"/>
      <c r="H30" s="37">
        <f>SUM(H29:H29)</f>
        <v>0</v>
      </c>
    </row>
    <row r="31" spans="1:8" s="35" customFormat="1">
      <c r="A31" s="18"/>
      <c r="B31" s="39" t="s">
        <v>35</v>
      </c>
      <c r="C31" s="40"/>
      <c r="D31" s="40"/>
      <c r="E31" s="40"/>
      <c r="F31" s="40"/>
      <c r="G31" s="40"/>
      <c r="H31" s="39">
        <f>SUM(H30)</f>
        <v>0</v>
      </c>
    </row>
    <row r="32" spans="1:8" s="33" customFormat="1">
      <c r="A32" s="127" t="s">
        <v>182</v>
      </c>
      <c r="B32" s="128"/>
      <c r="C32" s="128"/>
      <c r="D32" s="128"/>
      <c r="E32" s="128"/>
      <c r="F32" s="128"/>
      <c r="G32" s="128"/>
      <c r="H32" s="129"/>
    </row>
    <row r="33" spans="1:8" s="35" customFormat="1">
      <c r="A33" s="19"/>
      <c r="B33" s="34"/>
      <c r="C33" s="10"/>
      <c r="D33" s="10"/>
      <c r="E33" s="10"/>
      <c r="F33" s="10"/>
      <c r="G33" s="10"/>
      <c r="H33" s="43"/>
    </row>
    <row r="34" spans="1:8" s="35" customFormat="1">
      <c r="A34" s="17"/>
      <c r="B34" s="37" t="s">
        <v>36</v>
      </c>
      <c r="C34" s="38"/>
      <c r="D34" s="38"/>
      <c r="E34" s="38"/>
      <c r="F34" s="38"/>
      <c r="G34" s="38"/>
      <c r="H34" s="37">
        <f>SUM(H33:H33)</f>
        <v>0</v>
      </c>
    </row>
    <row r="35" spans="1:8" s="35" customFormat="1">
      <c r="A35" s="18"/>
      <c r="B35" s="39" t="s">
        <v>35</v>
      </c>
      <c r="C35" s="40"/>
      <c r="D35" s="40"/>
      <c r="E35" s="40"/>
      <c r="F35" s="40"/>
      <c r="G35" s="40"/>
      <c r="H35" s="39">
        <f>SUM(H34)</f>
        <v>0</v>
      </c>
    </row>
    <row r="36" spans="1:8" s="33" customFormat="1">
      <c r="A36" s="127" t="s">
        <v>183</v>
      </c>
      <c r="B36" s="128"/>
      <c r="C36" s="128"/>
      <c r="D36" s="128"/>
      <c r="E36" s="128"/>
      <c r="F36" s="128"/>
      <c r="G36" s="128"/>
      <c r="H36" s="129"/>
    </row>
    <row r="37" spans="1:8" s="35" customFormat="1">
      <c r="A37" s="19"/>
      <c r="B37" s="34"/>
      <c r="C37" s="10"/>
      <c r="D37" s="10"/>
      <c r="E37" s="10"/>
      <c r="F37" s="10"/>
      <c r="G37" s="10"/>
      <c r="H37" s="43"/>
    </row>
    <row r="38" spans="1:8" s="35" customFormat="1">
      <c r="A38" s="19"/>
      <c r="B38" s="34"/>
      <c r="C38" s="10"/>
      <c r="D38" s="10"/>
      <c r="E38" s="10"/>
      <c r="F38" s="10"/>
      <c r="G38" s="10"/>
      <c r="H38" s="43"/>
    </row>
    <row r="39" spans="1:8" s="35" customFormat="1">
      <c r="A39" s="17"/>
      <c r="B39" s="37" t="s">
        <v>29</v>
      </c>
      <c r="C39" s="38"/>
      <c r="D39" s="38"/>
      <c r="E39" s="38"/>
      <c r="F39" s="38"/>
      <c r="G39" s="38"/>
      <c r="H39" s="37">
        <f>SUM(H37:H38)</f>
        <v>0</v>
      </c>
    </row>
    <row r="40" spans="1:8" s="35" customFormat="1">
      <c r="A40" s="18"/>
      <c r="B40" s="39" t="s">
        <v>35</v>
      </c>
      <c r="C40" s="40"/>
      <c r="D40" s="40"/>
      <c r="E40" s="40"/>
      <c r="F40" s="40"/>
      <c r="G40" s="40"/>
      <c r="H40" s="39">
        <f>SUM(H39)</f>
        <v>0</v>
      </c>
    </row>
    <row r="41" spans="1:8" s="33" customFormat="1">
      <c r="A41" s="127" t="s">
        <v>184</v>
      </c>
      <c r="B41" s="128"/>
      <c r="C41" s="128"/>
      <c r="D41" s="128"/>
      <c r="E41" s="128"/>
      <c r="F41" s="128"/>
      <c r="G41" s="128"/>
      <c r="H41" s="129"/>
    </row>
    <row r="42" spans="1:8" s="35" customFormat="1">
      <c r="A42" s="19"/>
      <c r="B42" s="34"/>
      <c r="C42" s="10"/>
      <c r="D42" s="10"/>
      <c r="E42" s="10"/>
      <c r="F42" s="10"/>
      <c r="G42" s="10"/>
      <c r="H42" s="43"/>
    </row>
    <row r="43" spans="1:8" s="35" customFormat="1">
      <c r="A43" s="19"/>
      <c r="B43" s="34"/>
      <c r="C43" s="10"/>
      <c r="D43" s="10"/>
      <c r="E43" s="10"/>
      <c r="F43" s="10"/>
      <c r="G43" s="10"/>
      <c r="H43" s="43"/>
    </row>
    <row r="44" spans="1:8" s="35" customFormat="1">
      <c r="A44" s="17"/>
      <c r="B44" s="37" t="s">
        <v>29</v>
      </c>
      <c r="C44" s="38"/>
      <c r="D44" s="38"/>
      <c r="E44" s="38"/>
      <c r="F44" s="38"/>
      <c r="G44" s="38"/>
      <c r="H44" s="37">
        <f>SUM(H42:H43)</f>
        <v>0</v>
      </c>
    </row>
    <row r="45" spans="1:8" s="35" customFormat="1">
      <c r="A45" s="18"/>
      <c r="B45" s="39" t="s">
        <v>35</v>
      </c>
      <c r="C45" s="40"/>
      <c r="D45" s="40"/>
      <c r="E45" s="40"/>
      <c r="F45" s="40"/>
      <c r="G45" s="40"/>
      <c r="H45" s="39">
        <f>SUM(H44)</f>
        <v>0</v>
      </c>
    </row>
    <row r="46" spans="1:8" s="33" customFormat="1">
      <c r="A46" s="127" t="s">
        <v>185</v>
      </c>
      <c r="B46" s="128"/>
      <c r="C46" s="128"/>
      <c r="D46" s="128"/>
      <c r="E46" s="128"/>
      <c r="F46" s="128"/>
      <c r="G46" s="128"/>
      <c r="H46" s="129"/>
    </row>
    <row r="47" spans="1:8" s="35" customFormat="1">
      <c r="A47" s="16"/>
      <c r="B47" s="36"/>
      <c r="C47" s="10"/>
      <c r="D47" s="10"/>
      <c r="E47" s="10"/>
      <c r="F47" s="10"/>
      <c r="G47" s="10"/>
      <c r="H47" s="43"/>
    </row>
    <row r="48" spans="1:8" s="35" customFormat="1">
      <c r="A48" s="17"/>
      <c r="B48" s="36"/>
      <c r="C48" s="10"/>
      <c r="D48" s="10"/>
      <c r="E48" s="10"/>
      <c r="F48" s="10"/>
      <c r="G48" s="10"/>
      <c r="H48" s="44"/>
    </row>
    <row r="49" spans="1:8" s="35" customFormat="1">
      <c r="A49" s="17"/>
      <c r="B49" s="36"/>
      <c r="C49" s="10"/>
      <c r="D49" s="10"/>
      <c r="E49" s="10"/>
      <c r="F49" s="10"/>
      <c r="G49" s="10"/>
      <c r="H49" s="44"/>
    </row>
    <row r="50" spans="1:8" s="35" customFormat="1">
      <c r="A50" s="17"/>
      <c r="B50" s="36"/>
      <c r="C50" s="10"/>
      <c r="D50" s="10"/>
      <c r="E50" s="10"/>
      <c r="F50" s="10"/>
      <c r="G50" s="10"/>
      <c r="H50" s="44"/>
    </row>
    <row r="51" spans="1:8" s="35" customFormat="1">
      <c r="A51" s="16"/>
      <c r="B51" s="36"/>
      <c r="C51" s="10"/>
      <c r="D51" s="10"/>
      <c r="E51" s="10"/>
      <c r="F51" s="10"/>
      <c r="G51" s="10"/>
      <c r="H51" s="43"/>
    </row>
    <row r="52" spans="1:8" s="35" customFormat="1">
      <c r="A52" s="17"/>
      <c r="B52" s="37" t="s">
        <v>36</v>
      </c>
      <c r="C52" s="38"/>
      <c r="D52" s="38"/>
      <c r="E52" s="38"/>
      <c r="F52" s="38"/>
      <c r="G52" s="38"/>
      <c r="H52" s="37">
        <f>SUM(H47:H51)</f>
        <v>0</v>
      </c>
    </row>
    <row r="53" spans="1:8" s="35" customFormat="1">
      <c r="A53" s="18"/>
      <c r="B53" s="39" t="s">
        <v>35</v>
      </c>
      <c r="C53" s="40"/>
      <c r="D53" s="40"/>
      <c r="E53" s="40"/>
      <c r="F53" s="40"/>
      <c r="G53" s="40"/>
      <c r="H53" s="39">
        <f>SUM(H52)</f>
        <v>0</v>
      </c>
    </row>
    <row r="54" spans="1:8" s="35" customFormat="1">
      <c r="A54" s="20"/>
      <c r="B54" s="41" t="s">
        <v>37</v>
      </c>
      <c r="C54" s="42"/>
      <c r="D54" s="42"/>
      <c r="E54" s="42"/>
      <c r="F54" s="42"/>
      <c r="G54" s="42"/>
      <c r="H54" s="20">
        <f>SUM(H19,H23,H27,H31,H35,H40,H45,H53)</f>
        <v>0</v>
      </c>
    </row>
    <row r="55" spans="1:8" ht="13.5">
      <c r="B55" s="1"/>
    </row>
    <row r="56" spans="1:8" ht="13.5">
      <c r="B56" s="1"/>
    </row>
    <row r="57" spans="1:8" ht="13.5">
      <c r="B57" s="1"/>
    </row>
    <row r="58" spans="1:8" ht="13.5">
      <c r="B58" s="1"/>
    </row>
    <row r="59" spans="1:8" ht="13.5">
      <c r="B59" s="1"/>
    </row>
    <row r="1237" spans="2:2" ht="15.75">
      <c r="B1237" s="2"/>
    </row>
    <row r="1238" spans="2:2" ht="15.75">
      <c r="B1238" s="2"/>
    </row>
  </sheetData>
  <customSheetViews>
    <customSheetView guid="{7C829716-2F07-46F0-AF1A-069E96C8B01D}" fitToPage="1" hiddenRows="1" showRuler="0">
      <selection activeCell="A76" sqref="A76"/>
      <pageMargins left="0.78740157480314965" right="0.39370078740157483" top="0.39370078740157483" bottom="0.39370078740157483" header="0.27559055118110237" footer="0.27559055118110237"/>
      <printOptions horizontalCentered="1"/>
      <pageSetup paperSize="9" scale="88" orientation="portrait" r:id="rId1"/>
      <headerFooter alignWithMargins="0">
        <oddFooter>&amp;C&amp;P</oddFooter>
      </headerFooter>
    </customSheetView>
    <customSheetView guid="{49CEDFE1-FD6F-11D6-9BA2-00104B65722B}" showPageBreaks="1" fitToPage="1" showRuler="0">
      <selection activeCell="A11" sqref="A11"/>
      <pageMargins left="0.75" right="0.75" top="1" bottom="1" header="0.5" footer="0.5"/>
      <pageSetup paperSize="9" scale="90" orientation="portrait" r:id="rId2"/>
      <headerFooter alignWithMargins="0"/>
    </customSheetView>
    <customSheetView guid="{75B94140-0850-11D7-946E-00AA00A03C4E}" fitToPage="1" showRuler="0">
      <selection activeCell="A47" sqref="A47:IV47"/>
      <pageMargins left="0.75" right="0.75" top="1" bottom="1" header="0.5" footer="0.5"/>
      <pageSetup paperSize="9" scale="90" orientation="portrait" r:id="rId3"/>
      <headerFooter alignWithMargins="0"/>
    </customSheetView>
    <customSheetView guid="{518631E2-4EB0-11D9-BBD2-00304F169CFD}" fitToPage="1" hiddenRows="1" showRuler="0">
      <selection activeCell="A76" sqref="A76"/>
      <pageMargins left="0.78740157480314965" right="0.39370078740157483" top="0.39370078740157483" bottom="0.39370078740157483" header="0.27559055118110237" footer="0.27559055118110237"/>
      <printOptions horizontalCentered="1"/>
      <pageSetup paperSize="9" scale="88" orientation="portrait" r:id="rId4"/>
      <headerFooter alignWithMargins="0">
        <oddFooter>&amp;C&amp;P</oddFooter>
      </headerFooter>
    </customSheetView>
    <customSheetView guid="{AEDB4CA6-4888-11D9-A850-00104B65722B}" fitToPage="1" hiddenRows="1" showRuler="0">
      <selection activeCell="A76" sqref="A76"/>
      <pageMargins left="0.78740157480314965" right="0.39370078740157483" top="0.39370078740157483" bottom="0.39370078740157483" header="0.27559055118110237" footer="0.27559055118110237"/>
      <printOptions horizontalCentered="1"/>
      <pageSetup paperSize="9" scale="88" orientation="portrait" r:id="rId5"/>
      <headerFooter alignWithMargins="0">
        <oddFooter>&amp;C&amp;P</oddFooter>
      </headerFooter>
    </customSheetView>
    <customSheetView guid="{7D5D7701-F2D9-11D5-A0C1-00C0DFF66A6A}" showPageBreaks="1" showRuler="0" topLeftCell="A12">
      <selection activeCell="A21" sqref="A21"/>
    </customSheetView>
    <customSheetView guid="{CCB89602-4EB0-11D9-AD0A-000AE6CB13C7}" showPageBreaks="1" fitToPage="1" hiddenRows="1" showRuler="0">
      <selection activeCell="A76" sqref="A76"/>
      <pageMargins left="0.78740157480314965" right="0.39370078740157483" top="0.39370078740157483" bottom="0.39370078740157483" header="0.27559055118110237" footer="0.27559055118110237"/>
      <printOptions horizontalCentered="1"/>
      <pageSetup paperSize="9" scale="83" orientation="portrait" r:id="rId6"/>
      <headerFooter alignWithMargins="0">
        <oddFooter>&amp;C&amp;P</oddFooter>
      </headerFooter>
    </customSheetView>
  </customSheetViews>
  <mergeCells count="11">
    <mergeCell ref="C8:H8"/>
    <mergeCell ref="B8:B9"/>
    <mergeCell ref="A8:A9"/>
    <mergeCell ref="A11:H11"/>
    <mergeCell ref="A46:H46"/>
    <mergeCell ref="A20:H20"/>
    <mergeCell ref="A24:H24"/>
    <mergeCell ref="A32:H32"/>
    <mergeCell ref="A36:H36"/>
    <mergeCell ref="A41:H41"/>
    <mergeCell ref="A28:H28"/>
  </mergeCells>
  <phoneticPr fontId="9" type="noConversion"/>
  <printOptions horizontalCentered="1"/>
  <pageMargins left="0.78740157480314965" right="0.39370078740157483" top="0.39370078740157483" bottom="0.39370078740157483" header="0.27559055118110237" footer="0.27559055118110237"/>
  <pageSetup paperSize="9" scale="82" orientation="portrait" r:id="rId7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58"/>
  <sheetViews>
    <sheetView workbookViewId="0">
      <pane xSplit="5" ySplit="11" topLeftCell="G12" activePane="bottomRight" state="frozen"/>
      <selection activeCell="F4" sqref="F4"/>
      <selection pane="topRight" activeCell="F4" sqref="F4"/>
      <selection pane="bottomLeft" activeCell="F4" sqref="F4"/>
      <selection pane="bottomRight" activeCell="H84" sqref="F12:H84"/>
    </sheetView>
  </sheetViews>
  <sheetFormatPr defaultRowHeight="12.75"/>
  <cols>
    <col min="1" max="1" width="51.7109375" customWidth="1"/>
    <col min="2" max="3" width="5.85546875" customWidth="1"/>
    <col min="4" max="4" width="11.42578125" customWidth="1"/>
    <col min="5" max="5" width="5.85546875" customWidth="1"/>
    <col min="6" max="6" width="11.42578125" customWidth="1"/>
    <col min="7" max="8" width="10.7109375" customWidth="1"/>
    <col min="9" max="16384" width="9.140625" style="22"/>
  </cols>
  <sheetData>
    <row r="1" spans="1:8">
      <c r="A1" s="22"/>
      <c r="B1" s="22"/>
      <c r="C1" s="22"/>
      <c r="D1" s="22"/>
      <c r="E1" s="22"/>
      <c r="F1" s="22"/>
      <c r="G1" s="22"/>
      <c r="H1" s="25" t="s">
        <v>207</v>
      </c>
    </row>
    <row r="2" spans="1:8">
      <c r="A2" s="22"/>
      <c r="B2" s="22"/>
      <c r="C2" s="22"/>
      <c r="D2" s="22"/>
      <c r="E2" s="22"/>
      <c r="F2" s="22"/>
      <c r="G2" s="22"/>
      <c r="H2" s="25" t="s">
        <v>264</v>
      </c>
    </row>
    <row r="3" spans="1:8">
      <c r="A3" s="22"/>
      <c r="B3" s="22"/>
      <c r="C3" s="22"/>
      <c r="D3" s="22"/>
      <c r="E3" s="22"/>
      <c r="F3" s="104" t="s">
        <v>300</v>
      </c>
      <c r="G3" s="104"/>
      <c r="H3" s="104"/>
    </row>
    <row r="4" spans="1:8">
      <c r="A4" s="22"/>
      <c r="B4" s="22"/>
      <c r="C4" s="51" t="s">
        <v>253</v>
      </c>
      <c r="D4" s="22"/>
      <c r="F4" s="22"/>
      <c r="G4" s="22"/>
      <c r="H4" s="22"/>
    </row>
    <row r="5" spans="1:8">
      <c r="A5" s="22"/>
      <c r="B5" s="22"/>
      <c r="C5" s="57" t="s">
        <v>265</v>
      </c>
      <c r="D5" s="22"/>
      <c r="F5" s="22"/>
      <c r="G5" s="22"/>
      <c r="H5" s="22"/>
    </row>
    <row r="6" spans="1:8" ht="13.5">
      <c r="A6" s="1"/>
      <c r="B6" s="22"/>
      <c r="D6" s="22"/>
      <c r="F6" s="22"/>
      <c r="G6" s="22"/>
      <c r="H6" s="22"/>
    </row>
    <row r="7" spans="1:8">
      <c r="A7" s="22"/>
      <c r="B7" s="22"/>
      <c r="C7" s="22"/>
      <c r="D7" s="22"/>
      <c r="E7" s="22"/>
      <c r="F7" s="22"/>
      <c r="G7" s="22"/>
      <c r="H7" s="28" t="s">
        <v>19</v>
      </c>
    </row>
    <row r="8" spans="1:8" s="32" customFormat="1">
      <c r="A8" s="100" t="s">
        <v>20</v>
      </c>
      <c r="B8" s="98" t="s">
        <v>0</v>
      </c>
      <c r="C8" s="98" t="s">
        <v>1</v>
      </c>
      <c r="D8" s="98" t="s">
        <v>2</v>
      </c>
      <c r="E8" s="98" t="s">
        <v>3</v>
      </c>
      <c r="F8" s="93" t="s">
        <v>33</v>
      </c>
      <c r="G8" s="94"/>
      <c r="H8" s="95"/>
    </row>
    <row r="9" spans="1:8" s="32" customFormat="1" ht="12.75" customHeight="1">
      <c r="A9" s="101"/>
      <c r="B9" s="99"/>
      <c r="C9" s="99"/>
      <c r="D9" s="99"/>
      <c r="E9" s="99"/>
      <c r="F9" s="96" t="s">
        <v>23</v>
      </c>
      <c r="G9" s="102" t="s">
        <v>212</v>
      </c>
      <c r="H9" s="103"/>
    </row>
    <row r="10" spans="1:8" ht="59.25">
      <c r="A10" s="101"/>
      <c r="B10" s="99"/>
      <c r="C10" s="99"/>
      <c r="D10" s="99"/>
      <c r="E10" s="99"/>
      <c r="F10" s="97"/>
      <c r="G10" s="49" t="s">
        <v>192</v>
      </c>
      <c r="H10" s="24" t="s">
        <v>32</v>
      </c>
    </row>
    <row r="11" spans="1:8" s="31" customFormat="1">
      <c r="A11" s="4">
        <v>1</v>
      </c>
      <c r="B11" s="23" t="s">
        <v>4</v>
      </c>
      <c r="C11" s="23" t="s">
        <v>5</v>
      </c>
      <c r="D11" s="23" t="s">
        <v>6</v>
      </c>
      <c r="E11" s="23" t="s">
        <v>7</v>
      </c>
      <c r="F11" s="5">
        <v>6</v>
      </c>
      <c r="G11" s="5">
        <v>7</v>
      </c>
      <c r="H11" s="5">
        <v>8</v>
      </c>
    </row>
    <row r="12" spans="1:8" ht="25.5">
      <c r="A12" s="3" t="s">
        <v>42</v>
      </c>
      <c r="B12" s="6" t="s">
        <v>8</v>
      </c>
      <c r="C12" s="6" t="s">
        <v>13</v>
      </c>
      <c r="D12" s="6" t="s">
        <v>41</v>
      </c>
      <c r="E12" s="6" t="s">
        <v>43</v>
      </c>
      <c r="F12" s="9"/>
      <c r="G12" s="9"/>
      <c r="H12" s="9"/>
    </row>
    <row r="13" spans="1:8">
      <c r="A13" s="3" t="s">
        <v>44</v>
      </c>
      <c r="B13" s="6" t="s">
        <v>8</v>
      </c>
      <c r="C13" s="6" t="s">
        <v>18</v>
      </c>
      <c r="D13" s="6" t="s">
        <v>41</v>
      </c>
      <c r="E13" s="6" t="s">
        <v>45</v>
      </c>
      <c r="F13" s="9"/>
      <c r="G13" s="9"/>
      <c r="H13" s="9"/>
    </row>
    <row r="14" spans="1:8" hidden="1">
      <c r="A14" s="3" t="s">
        <v>31</v>
      </c>
      <c r="B14" s="6" t="s">
        <v>8</v>
      </c>
      <c r="C14" s="6" t="s">
        <v>18</v>
      </c>
      <c r="D14" s="6" t="s">
        <v>41</v>
      </c>
      <c r="E14" s="6" t="s">
        <v>46</v>
      </c>
      <c r="F14" s="9"/>
      <c r="G14" s="9"/>
      <c r="H14" s="9"/>
    </row>
    <row r="15" spans="1:8" ht="28.15" customHeight="1">
      <c r="A15" s="3" t="s">
        <v>299</v>
      </c>
      <c r="B15" s="6" t="s">
        <v>8</v>
      </c>
      <c r="C15" s="6" t="s">
        <v>18</v>
      </c>
      <c r="D15" s="6" t="s">
        <v>41</v>
      </c>
      <c r="E15" s="6" t="s">
        <v>298</v>
      </c>
      <c r="F15" s="9"/>
      <c r="G15" s="9"/>
      <c r="H15" s="9"/>
    </row>
    <row r="16" spans="1:8" ht="38.25" hidden="1">
      <c r="A16" s="3" t="s">
        <v>269</v>
      </c>
      <c r="B16" s="6" t="s">
        <v>8</v>
      </c>
      <c r="C16" s="6" t="s">
        <v>11</v>
      </c>
      <c r="D16" s="6" t="s">
        <v>267</v>
      </c>
      <c r="E16" s="6" t="s">
        <v>268</v>
      </c>
      <c r="F16" s="9"/>
      <c r="G16" s="9"/>
      <c r="H16" s="9"/>
    </row>
    <row r="17" spans="1:8" hidden="1">
      <c r="A17" s="3" t="s">
        <v>44</v>
      </c>
      <c r="B17" s="53" t="s">
        <v>8</v>
      </c>
      <c r="C17" s="53" t="s">
        <v>9</v>
      </c>
      <c r="D17" s="53" t="s">
        <v>41</v>
      </c>
      <c r="E17" s="53" t="s">
        <v>45</v>
      </c>
      <c r="F17" s="9"/>
      <c r="G17" s="9"/>
      <c r="H17" s="9"/>
    </row>
    <row r="18" spans="1:8" ht="38.25" hidden="1">
      <c r="A18" s="3" t="s">
        <v>50</v>
      </c>
      <c r="B18" s="6" t="s">
        <v>8</v>
      </c>
      <c r="C18" s="6" t="s">
        <v>10</v>
      </c>
      <c r="D18" s="6" t="s">
        <v>47</v>
      </c>
      <c r="E18" s="6" t="s">
        <v>48</v>
      </c>
      <c r="F18" s="9"/>
      <c r="G18" s="9"/>
      <c r="H18" s="9"/>
    </row>
    <row r="19" spans="1:8" ht="25.5" hidden="1">
      <c r="A19" s="3" t="s">
        <v>49</v>
      </c>
      <c r="B19" s="6" t="s">
        <v>8</v>
      </c>
      <c r="C19" s="6" t="s">
        <v>10</v>
      </c>
      <c r="D19" s="6" t="s">
        <v>47</v>
      </c>
      <c r="E19" s="6" t="s">
        <v>51</v>
      </c>
      <c r="F19" s="9"/>
      <c r="G19" s="9"/>
      <c r="H19" s="9"/>
    </row>
    <row r="20" spans="1:8" hidden="1">
      <c r="A20" s="3" t="s">
        <v>30</v>
      </c>
      <c r="B20" s="6" t="s">
        <v>8</v>
      </c>
      <c r="C20" s="6" t="s">
        <v>14</v>
      </c>
      <c r="D20" s="6" t="s">
        <v>52</v>
      </c>
      <c r="E20" s="6" t="s">
        <v>53</v>
      </c>
      <c r="F20" s="9"/>
      <c r="G20" s="9"/>
      <c r="H20" s="9"/>
    </row>
    <row r="21" spans="1:8" hidden="1">
      <c r="A21" s="3" t="s">
        <v>57</v>
      </c>
      <c r="B21" s="6" t="s">
        <v>8</v>
      </c>
      <c r="C21" s="6" t="s">
        <v>54</v>
      </c>
      <c r="D21" s="6" t="s">
        <v>55</v>
      </c>
      <c r="E21" s="6" t="s">
        <v>56</v>
      </c>
      <c r="F21" s="9"/>
      <c r="G21" s="9"/>
      <c r="H21" s="9"/>
    </row>
    <row r="22" spans="1:8" ht="25.5" hidden="1">
      <c r="A22" s="3" t="s">
        <v>76</v>
      </c>
      <c r="B22" s="6" t="s">
        <v>8</v>
      </c>
      <c r="C22" s="6" t="s">
        <v>17</v>
      </c>
      <c r="D22" s="6" t="s">
        <v>41</v>
      </c>
      <c r="E22" s="6" t="s">
        <v>73</v>
      </c>
      <c r="F22" s="9"/>
      <c r="G22" s="9"/>
      <c r="H22" s="9"/>
    </row>
    <row r="23" spans="1:8" ht="25.5" hidden="1">
      <c r="A23" s="3" t="s">
        <v>75</v>
      </c>
      <c r="B23" s="6" t="s">
        <v>8</v>
      </c>
      <c r="C23" s="6" t="s">
        <v>17</v>
      </c>
      <c r="D23" s="6" t="s">
        <v>77</v>
      </c>
      <c r="E23" s="6" t="s">
        <v>74</v>
      </c>
      <c r="F23" s="9"/>
      <c r="G23" s="9"/>
      <c r="H23" s="9"/>
    </row>
    <row r="24" spans="1:8" hidden="1">
      <c r="A24" s="3" t="s">
        <v>78</v>
      </c>
      <c r="B24" s="6" t="s">
        <v>8</v>
      </c>
      <c r="C24" s="6" t="s">
        <v>17</v>
      </c>
      <c r="D24" s="6" t="s">
        <v>77</v>
      </c>
      <c r="E24" s="6" t="s">
        <v>79</v>
      </c>
      <c r="F24" s="9"/>
      <c r="G24" s="9"/>
      <c r="H24" s="9"/>
    </row>
    <row r="25" spans="1:8" ht="25.5" hidden="1">
      <c r="A25" s="50" t="s">
        <v>277</v>
      </c>
      <c r="B25" s="53" t="s">
        <v>8</v>
      </c>
      <c r="C25" s="53" t="s">
        <v>17</v>
      </c>
      <c r="D25" s="53" t="s">
        <v>278</v>
      </c>
      <c r="E25" s="53" t="s">
        <v>279</v>
      </c>
      <c r="F25" s="9"/>
      <c r="G25" s="9"/>
      <c r="H25" s="9"/>
    </row>
    <row r="26" spans="1:8" ht="25.5">
      <c r="A26" s="3" t="s">
        <v>275</v>
      </c>
      <c r="B26" s="6" t="s">
        <v>13</v>
      </c>
      <c r="C26" s="6" t="s">
        <v>13</v>
      </c>
      <c r="D26" s="6" t="s">
        <v>267</v>
      </c>
      <c r="E26" s="6" t="s">
        <v>276</v>
      </c>
      <c r="F26" s="9"/>
      <c r="G26" s="9"/>
      <c r="H26" s="9"/>
    </row>
    <row r="27" spans="1:8" ht="25.5" hidden="1">
      <c r="A27" s="3" t="s">
        <v>58</v>
      </c>
      <c r="B27" s="6" t="s">
        <v>15</v>
      </c>
      <c r="C27" s="6" t="s">
        <v>13</v>
      </c>
      <c r="D27" s="53" t="s">
        <v>226</v>
      </c>
      <c r="E27" s="6" t="s">
        <v>59</v>
      </c>
      <c r="F27" s="9"/>
      <c r="G27" s="9"/>
      <c r="H27" s="9"/>
    </row>
    <row r="28" spans="1:8" ht="38.25">
      <c r="A28" s="3" t="s">
        <v>189</v>
      </c>
      <c r="B28" s="6" t="s">
        <v>15</v>
      </c>
      <c r="C28" s="6" t="s">
        <v>100</v>
      </c>
      <c r="D28" s="6" t="s">
        <v>254</v>
      </c>
      <c r="E28" s="6" t="s">
        <v>255</v>
      </c>
      <c r="F28" s="9"/>
      <c r="G28" s="9"/>
      <c r="H28" s="9"/>
    </row>
    <row r="29" spans="1:8" hidden="1">
      <c r="A29" s="3" t="s">
        <v>261</v>
      </c>
      <c r="B29" s="6" t="s">
        <v>15</v>
      </c>
      <c r="C29" s="6" t="s">
        <v>116</v>
      </c>
      <c r="D29" s="6" t="s">
        <v>226</v>
      </c>
      <c r="E29" s="6" t="s">
        <v>260</v>
      </c>
      <c r="F29" s="9"/>
      <c r="G29" s="9"/>
      <c r="H29" s="9"/>
    </row>
    <row r="30" spans="1:8" hidden="1">
      <c r="A30" s="50" t="s">
        <v>227</v>
      </c>
      <c r="B30" s="6" t="s">
        <v>18</v>
      </c>
      <c r="C30" s="6" t="s">
        <v>13</v>
      </c>
      <c r="D30" s="6" t="s">
        <v>60</v>
      </c>
      <c r="E30" s="53" t="s">
        <v>228</v>
      </c>
      <c r="F30" s="9"/>
      <c r="G30" s="9"/>
      <c r="H30" s="9"/>
    </row>
    <row r="31" spans="1:8" hidden="1">
      <c r="A31" s="50" t="s">
        <v>219</v>
      </c>
      <c r="B31" s="53" t="s">
        <v>18</v>
      </c>
      <c r="C31" s="53" t="s">
        <v>12</v>
      </c>
      <c r="D31" s="53" t="s">
        <v>217</v>
      </c>
      <c r="E31" s="53" t="s">
        <v>218</v>
      </c>
      <c r="F31" s="9"/>
      <c r="G31" s="9"/>
      <c r="H31" s="9"/>
    </row>
    <row r="32" spans="1:8" ht="25.5" hidden="1">
      <c r="A32" s="50" t="s">
        <v>286</v>
      </c>
      <c r="B32" s="53" t="s">
        <v>18</v>
      </c>
      <c r="C32" s="53" t="s">
        <v>12</v>
      </c>
      <c r="D32" s="53" t="s">
        <v>284</v>
      </c>
      <c r="E32" s="53" t="s">
        <v>285</v>
      </c>
      <c r="F32" s="9"/>
      <c r="G32" s="9"/>
      <c r="H32" s="9"/>
    </row>
    <row r="33" spans="1:8" hidden="1">
      <c r="A33" s="3" t="s">
        <v>65</v>
      </c>
      <c r="B33" s="6" t="s">
        <v>18</v>
      </c>
      <c r="C33" s="6" t="s">
        <v>63</v>
      </c>
      <c r="D33" s="6" t="s">
        <v>64</v>
      </c>
      <c r="E33" s="6" t="s">
        <v>66</v>
      </c>
      <c r="F33" s="9"/>
      <c r="G33" s="9"/>
      <c r="H33" s="9"/>
    </row>
    <row r="34" spans="1:8" hidden="1">
      <c r="A34" s="3" t="s">
        <v>67</v>
      </c>
      <c r="B34" s="6" t="s">
        <v>18</v>
      </c>
      <c r="C34" s="6" t="s">
        <v>63</v>
      </c>
      <c r="D34" s="6" t="s">
        <v>64</v>
      </c>
      <c r="E34" s="6" t="s">
        <v>68</v>
      </c>
      <c r="F34" s="9"/>
      <c r="G34" s="9"/>
      <c r="H34" s="9"/>
    </row>
    <row r="35" spans="1:8" ht="25.5" hidden="1">
      <c r="A35" s="3" t="s">
        <v>70</v>
      </c>
      <c r="B35" s="6" t="s">
        <v>18</v>
      </c>
      <c r="C35" s="6" t="s">
        <v>63</v>
      </c>
      <c r="D35" s="6" t="s">
        <v>69</v>
      </c>
      <c r="E35" s="6" t="s">
        <v>71</v>
      </c>
      <c r="F35" s="9"/>
      <c r="G35" s="9"/>
      <c r="H35" s="9"/>
    </row>
    <row r="36" spans="1:8" hidden="1">
      <c r="A36" s="3" t="s">
        <v>62</v>
      </c>
      <c r="B36" s="6" t="s">
        <v>11</v>
      </c>
      <c r="C36" s="6" t="s">
        <v>8</v>
      </c>
      <c r="D36" s="6" t="s">
        <v>72</v>
      </c>
      <c r="E36" s="6" t="s">
        <v>61</v>
      </c>
      <c r="F36" s="9"/>
      <c r="G36" s="9"/>
      <c r="H36" s="9"/>
    </row>
    <row r="37" spans="1:8" ht="38.25" hidden="1">
      <c r="A37" s="3" t="s">
        <v>81</v>
      </c>
      <c r="B37" s="6" t="s">
        <v>11</v>
      </c>
      <c r="C37" s="6" t="s">
        <v>8</v>
      </c>
      <c r="D37" s="6" t="s">
        <v>72</v>
      </c>
      <c r="E37" s="6" t="s">
        <v>82</v>
      </c>
      <c r="F37" s="9"/>
      <c r="G37" s="9"/>
      <c r="H37" s="9"/>
    </row>
    <row r="38" spans="1:8" hidden="1">
      <c r="A38" s="50" t="s">
        <v>283</v>
      </c>
      <c r="B38" s="53" t="s">
        <v>11</v>
      </c>
      <c r="C38" s="53" t="s">
        <v>13</v>
      </c>
      <c r="D38" s="53" t="s">
        <v>280</v>
      </c>
      <c r="E38" s="53" t="s">
        <v>281</v>
      </c>
      <c r="F38" s="9"/>
      <c r="G38" s="9"/>
      <c r="H38" s="9"/>
    </row>
    <row r="39" spans="1:8" hidden="1">
      <c r="A39" s="50" t="s">
        <v>282</v>
      </c>
      <c r="B39" s="53" t="s">
        <v>11</v>
      </c>
      <c r="C39" s="53" t="s">
        <v>13</v>
      </c>
      <c r="D39" s="53" t="s">
        <v>80</v>
      </c>
      <c r="E39" s="53" t="s">
        <v>84</v>
      </c>
      <c r="F39" s="9"/>
      <c r="G39" s="9"/>
      <c r="H39" s="9"/>
    </row>
    <row r="40" spans="1:8" hidden="1">
      <c r="A40" s="3" t="s">
        <v>62</v>
      </c>
      <c r="B40" s="6" t="s">
        <v>11</v>
      </c>
      <c r="C40" s="6" t="s">
        <v>13</v>
      </c>
      <c r="D40" s="6" t="s">
        <v>80</v>
      </c>
      <c r="E40" s="6" t="s">
        <v>61</v>
      </c>
      <c r="F40" s="9"/>
      <c r="G40" s="9"/>
      <c r="H40" s="9"/>
    </row>
    <row r="41" spans="1:8" ht="25.5" hidden="1">
      <c r="A41" s="3" t="s">
        <v>83</v>
      </c>
      <c r="B41" s="6" t="s">
        <v>11</v>
      </c>
      <c r="C41" s="6" t="s">
        <v>13</v>
      </c>
      <c r="D41" s="6" t="s">
        <v>80</v>
      </c>
      <c r="E41" s="6" t="s">
        <v>84</v>
      </c>
      <c r="F41" s="9"/>
      <c r="G41" s="9"/>
      <c r="H41" s="9"/>
    </row>
    <row r="42" spans="1:8" ht="25.5">
      <c r="A42" s="3" t="s">
        <v>85</v>
      </c>
      <c r="B42" s="6" t="s">
        <v>11</v>
      </c>
      <c r="C42" s="6" t="s">
        <v>13</v>
      </c>
      <c r="D42" s="6" t="s">
        <v>80</v>
      </c>
      <c r="E42" s="6" t="s">
        <v>16</v>
      </c>
      <c r="F42" s="9"/>
      <c r="G42" s="9"/>
      <c r="H42" s="9"/>
    </row>
    <row r="43" spans="1:8" ht="25.5" hidden="1">
      <c r="A43" s="3" t="s">
        <v>83</v>
      </c>
      <c r="B43" s="6" t="s">
        <v>11</v>
      </c>
      <c r="C43" s="6" t="s">
        <v>13</v>
      </c>
      <c r="D43" s="53" t="s">
        <v>221</v>
      </c>
      <c r="E43" s="6" t="s">
        <v>84</v>
      </c>
      <c r="F43" s="9"/>
      <c r="G43" s="9"/>
      <c r="H43" s="9"/>
    </row>
    <row r="44" spans="1:8" hidden="1">
      <c r="A44" s="3" t="s">
        <v>62</v>
      </c>
      <c r="B44" s="6" t="s">
        <v>11</v>
      </c>
      <c r="C44" s="6" t="s">
        <v>18</v>
      </c>
      <c r="D44" s="53" t="s">
        <v>229</v>
      </c>
      <c r="E44" s="6" t="s">
        <v>61</v>
      </c>
      <c r="F44" s="9"/>
      <c r="G44" s="9"/>
      <c r="H44" s="9"/>
    </row>
    <row r="45" spans="1:8" ht="25.5" hidden="1">
      <c r="A45" s="3" t="s">
        <v>76</v>
      </c>
      <c r="B45" s="46" t="s">
        <v>10</v>
      </c>
      <c r="C45" s="7" t="s">
        <v>8</v>
      </c>
      <c r="D45" s="7" t="s">
        <v>87</v>
      </c>
      <c r="E45" s="7" t="s">
        <v>73</v>
      </c>
      <c r="F45" s="9"/>
      <c r="G45" s="9"/>
      <c r="H45" s="9"/>
    </row>
    <row r="46" spans="1:8" ht="25.5" hidden="1">
      <c r="A46" s="3" t="s">
        <v>76</v>
      </c>
      <c r="B46" s="6" t="s">
        <v>10</v>
      </c>
      <c r="C46" s="6" t="s">
        <v>13</v>
      </c>
      <c r="D46" s="6" t="s">
        <v>88</v>
      </c>
      <c r="E46" s="6" t="s">
        <v>73</v>
      </c>
      <c r="F46" s="9"/>
      <c r="G46" s="52"/>
      <c r="H46" s="9"/>
    </row>
    <row r="47" spans="1:8" ht="25.5" hidden="1">
      <c r="A47" s="3" t="s">
        <v>76</v>
      </c>
      <c r="B47" s="6" t="s">
        <v>10</v>
      </c>
      <c r="C47" s="6" t="s">
        <v>13</v>
      </c>
      <c r="D47" s="6" t="s">
        <v>89</v>
      </c>
      <c r="E47" s="6" t="s">
        <v>73</v>
      </c>
      <c r="F47" s="9"/>
      <c r="G47" s="9"/>
      <c r="H47" s="9"/>
    </row>
    <row r="48" spans="1:8" ht="25.5" hidden="1">
      <c r="A48" s="3" t="s">
        <v>76</v>
      </c>
      <c r="B48" s="6" t="s">
        <v>10</v>
      </c>
      <c r="C48" s="6" t="s">
        <v>13</v>
      </c>
      <c r="D48" s="6" t="s">
        <v>90</v>
      </c>
      <c r="E48" s="6" t="s">
        <v>73</v>
      </c>
      <c r="F48" s="9"/>
      <c r="G48" s="9"/>
      <c r="H48" s="9"/>
    </row>
    <row r="49" spans="1:8" ht="25.5" hidden="1">
      <c r="A49" s="3" t="s">
        <v>76</v>
      </c>
      <c r="B49" s="6" t="s">
        <v>10</v>
      </c>
      <c r="C49" s="6" t="s">
        <v>13</v>
      </c>
      <c r="D49" s="6" t="s">
        <v>91</v>
      </c>
      <c r="E49" s="6" t="s">
        <v>73</v>
      </c>
      <c r="F49" s="9"/>
      <c r="G49" s="9"/>
      <c r="H49" s="9"/>
    </row>
    <row r="50" spans="1:8" ht="38.25" hidden="1">
      <c r="A50" s="3" t="s">
        <v>271</v>
      </c>
      <c r="B50" s="6" t="s">
        <v>10</v>
      </c>
      <c r="C50" s="6" t="s">
        <v>13</v>
      </c>
      <c r="D50" s="6" t="s">
        <v>124</v>
      </c>
      <c r="E50" s="6" t="s">
        <v>270</v>
      </c>
      <c r="F50" s="9"/>
      <c r="G50" s="9"/>
      <c r="H50" s="9"/>
    </row>
    <row r="51" spans="1:8" hidden="1">
      <c r="A51" s="3" t="s">
        <v>93</v>
      </c>
      <c r="B51" s="6" t="s">
        <v>10</v>
      </c>
      <c r="C51" s="6" t="s">
        <v>11</v>
      </c>
      <c r="D51" s="6" t="s">
        <v>92</v>
      </c>
      <c r="E51" s="6" t="s">
        <v>126</v>
      </c>
      <c r="F51" s="9"/>
      <c r="G51" s="9"/>
      <c r="H51" s="9"/>
    </row>
    <row r="52" spans="1:8" hidden="1">
      <c r="A52" s="3" t="s">
        <v>98</v>
      </c>
      <c r="B52" s="6" t="s">
        <v>10</v>
      </c>
      <c r="C52" s="6" t="s">
        <v>10</v>
      </c>
      <c r="D52" s="6" t="s">
        <v>97</v>
      </c>
      <c r="E52" s="6" t="s">
        <v>99</v>
      </c>
      <c r="F52" s="9"/>
      <c r="G52" s="9"/>
      <c r="H52" s="9"/>
    </row>
    <row r="53" spans="1:8" hidden="1">
      <c r="A53" s="3" t="s">
        <v>274</v>
      </c>
      <c r="B53" s="6" t="s">
        <v>10</v>
      </c>
      <c r="C53" s="6" t="s">
        <v>10</v>
      </c>
      <c r="D53" s="6" t="s">
        <v>94</v>
      </c>
      <c r="E53" s="6" t="s">
        <v>96</v>
      </c>
      <c r="F53" s="9"/>
      <c r="G53" s="9"/>
      <c r="H53" s="9"/>
    </row>
    <row r="54" spans="1:8" hidden="1">
      <c r="A54" s="3" t="s">
        <v>274</v>
      </c>
      <c r="B54" s="6" t="s">
        <v>10</v>
      </c>
      <c r="C54" s="6" t="s">
        <v>10</v>
      </c>
      <c r="D54" s="6" t="s">
        <v>221</v>
      </c>
      <c r="E54" s="6" t="s">
        <v>96</v>
      </c>
      <c r="F54" s="9"/>
      <c r="G54" s="9"/>
      <c r="H54" s="9"/>
    </row>
    <row r="55" spans="1:8" ht="25.5" hidden="1">
      <c r="A55" s="3" t="s">
        <v>104</v>
      </c>
      <c r="B55" s="6" t="s">
        <v>10</v>
      </c>
      <c r="C55" s="6" t="s">
        <v>100</v>
      </c>
      <c r="D55" s="6" t="s">
        <v>102</v>
      </c>
      <c r="E55" s="6" t="s">
        <v>103</v>
      </c>
      <c r="F55" s="9"/>
      <c r="G55" s="9"/>
      <c r="H55" s="9"/>
    </row>
    <row r="56" spans="1:8" ht="25.5" hidden="1">
      <c r="A56" s="3" t="s">
        <v>76</v>
      </c>
      <c r="B56" s="6" t="s">
        <v>10</v>
      </c>
      <c r="C56" s="6" t="s">
        <v>100</v>
      </c>
      <c r="D56" s="6" t="s">
        <v>101</v>
      </c>
      <c r="E56" s="6" t="s">
        <v>73</v>
      </c>
      <c r="F56" s="9"/>
      <c r="G56" s="9"/>
      <c r="H56" s="9"/>
    </row>
    <row r="57" spans="1:8" ht="25.5" hidden="1">
      <c r="A57" s="3" t="s">
        <v>76</v>
      </c>
      <c r="B57" s="6" t="s">
        <v>12</v>
      </c>
      <c r="C57" s="6" t="s">
        <v>8</v>
      </c>
      <c r="D57" s="6" t="s">
        <v>105</v>
      </c>
      <c r="E57" s="6" t="s">
        <v>73</v>
      </c>
      <c r="F57" s="9"/>
      <c r="G57" s="9"/>
      <c r="H57" s="9"/>
    </row>
    <row r="58" spans="1:8" ht="25.5" hidden="1">
      <c r="A58" s="3" t="s">
        <v>76</v>
      </c>
      <c r="B58" s="6" t="s">
        <v>12</v>
      </c>
      <c r="C58" s="6" t="s">
        <v>8</v>
      </c>
      <c r="D58" s="6" t="s">
        <v>106</v>
      </c>
      <c r="E58" s="6" t="s">
        <v>73</v>
      </c>
      <c r="F58" s="9"/>
      <c r="G58" s="9"/>
      <c r="H58" s="9"/>
    </row>
    <row r="59" spans="1:8" ht="25.5" hidden="1">
      <c r="A59" s="3" t="s">
        <v>76</v>
      </c>
      <c r="B59" s="6" t="s">
        <v>12</v>
      </c>
      <c r="C59" s="6" t="s">
        <v>8</v>
      </c>
      <c r="D59" s="6" t="s">
        <v>107</v>
      </c>
      <c r="E59" s="6" t="s">
        <v>73</v>
      </c>
      <c r="F59" s="9"/>
      <c r="G59" s="9"/>
      <c r="H59" s="9"/>
    </row>
    <row r="60" spans="1:8" ht="25.5" hidden="1">
      <c r="A60" s="3" t="s">
        <v>128</v>
      </c>
      <c r="B60" s="6" t="s">
        <v>12</v>
      </c>
      <c r="C60" s="6" t="s">
        <v>8</v>
      </c>
      <c r="D60" s="6" t="s">
        <v>221</v>
      </c>
      <c r="E60" s="6" t="s">
        <v>127</v>
      </c>
      <c r="F60" s="9"/>
      <c r="G60" s="9"/>
      <c r="H60" s="9"/>
    </row>
    <row r="61" spans="1:8" ht="25.5">
      <c r="A61" s="3" t="s">
        <v>128</v>
      </c>
      <c r="B61" s="6" t="s">
        <v>12</v>
      </c>
      <c r="C61" s="6" t="s">
        <v>8</v>
      </c>
      <c r="D61" s="6" t="s">
        <v>262</v>
      </c>
      <c r="E61" s="6" t="s">
        <v>127</v>
      </c>
      <c r="F61" s="9"/>
      <c r="G61" s="9"/>
      <c r="H61" s="9"/>
    </row>
    <row r="62" spans="1:8" ht="25.5" hidden="1">
      <c r="A62" s="3" t="s">
        <v>115</v>
      </c>
      <c r="B62" s="6" t="s">
        <v>100</v>
      </c>
      <c r="C62" s="6" t="s">
        <v>8</v>
      </c>
      <c r="D62" s="53" t="s">
        <v>230</v>
      </c>
      <c r="E62" s="53" t="s">
        <v>113</v>
      </c>
      <c r="F62" s="9"/>
      <c r="G62" s="9"/>
      <c r="H62" s="9"/>
    </row>
    <row r="63" spans="1:8" ht="25.5" hidden="1">
      <c r="A63" s="3" t="s">
        <v>76</v>
      </c>
      <c r="B63" s="6" t="s">
        <v>100</v>
      </c>
      <c r="C63" s="6" t="s">
        <v>8</v>
      </c>
      <c r="D63" s="6" t="s">
        <v>109</v>
      </c>
      <c r="E63" s="6" t="s">
        <v>73</v>
      </c>
      <c r="F63" s="9"/>
      <c r="G63" s="9"/>
      <c r="H63" s="9"/>
    </row>
    <row r="64" spans="1:8" ht="25.5" hidden="1">
      <c r="A64" s="3" t="s">
        <v>76</v>
      </c>
      <c r="B64" s="6" t="s">
        <v>100</v>
      </c>
      <c r="C64" s="6" t="s">
        <v>8</v>
      </c>
      <c r="D64" s="6" t="s">
        <v>110</v>
      </c>
      <c r="E64" s="6" t="s">
        <v>73</v>
      </c>
      <c r="F64" s="9"/>
      <c r="G64" s="9"/>
      <c r="H64" s="9"/>
    </row>
    <row r="65" spans="1:8" ht="25.5" hidden="1">
      <c r="A65" s="3" t="s">
        <v>76</v>
      </c>
      <c r="B65" s="6" t="s">
        <v>100</v>
      </c>
      <c r="C65" s="6" t="s">
        <v>8</v>
      </c>
      <c r="D65" s="6" t="s">
        <v>111</v>
      </c>
      <c r="E65" s="6" t="s">
        <v>73</v>
      </c>
      <c r="F65" s="9"/>
      <c r="G65" s="9"/>
      <c r="H65" s="9"/>
    </row>
    <row r="66" spans="1:8" ht="41.25" hidden="1" customHeight="1">
      <c r="A66" s="50" t="s">
        <v>291</v>
      </c>
      <c r="B66" s="53" t="s">
        <v>100</v>
      </c>
      <c r="C66" s="53" t="s">
        <v>8</v>
      </c>
      <c r="D66" s="53" t="s">
        <v>124</v>
      </c>
      <c r="E66" s="53" t="s">
        <v>290</v>
      </c>
      <c r="F66" s="9"/>
      <c r="G66" s="9"/>
      <c r="H66" s="9"/>
    </row>
    <row r="67" spans="1:8" ht="25.5" hidden="1">
      <c r="A67" s="50" t="s">
        <v>115</v>
      </c>
      <c r="B67" s="6" t="s">
        <v>100</v>
      </c>
      <c r="C67" s="6" t="s">
        <v>8</v>
      </c>
      <c r="D67" s="53" t="s">
        <v>221</v>
      </c>
      <c r="E67" s="53" t="s">
        <v>113</v>
      </c>
      <c r="F67" s="9"/>
      <c r="G67" s="9"/>
      <c r="H67" s="9"/>
    </row>
    <row r="68" spans="1:8" ht="25.5">
      <c r="A68" s="3" t="s">
        <v>115</v>
      </c>
      <c r="B68" s="6" t="s">
        <v>100</v>
      </c>
      <c r="C68" s="6" t="s">
        <v>13</v>
      </c>
      <c r="D68" s="6" t="s">
        <v>112</v>
      </c>
      <c r="E68" s="6" t="s">
        <v>113</v>
      </c>
      <c r="F68" s="9"/>
      <c r="G68" s="9"/>
      <c r="H68" s="9"/>
    </row>
    <row r="69" spans="1:8" ht="25.5" hidden="1">
      <c r="A69" s="3" t="s">
        <v>115</v>
      </c>
      <c r="B69" s="6" t="s">
        <v>100</v>
      </c>
      <c r="C69" s="6" t="s">
        <v>18</v>
      </c>
      <c r="D69" s="6" t="s">
        <v>114</v>
      </c>
      <c r="E69" s="6" t="s">
        <v>113</v>
      </c>
      <c r="F69" s="9"/>
      <c r="G69" s="9"/>
      <c r="H69" s="9"/>
    </row>
    <row r="70" spans="1:8" ht="38.25" hidden="1">
      <c r="A70" s="3" t="s">
        <v>233</v>
      </c>
      <c r="B70" s="6" t="s">
        <v>116</v>
      </c>
      <c r="C70" s="6" t="s">
        <v>8</v>
      </c>
      <c r="D70" s="6" t="s">
        <v>231</v>
      </c>
      <c r="E70" s="6" t="s">
        <v>232</v>
      </c>
      <c r="F70" s="9"/>
      <c r="G70" s="9"/>
      <c r="H70" s="9"/>
    </row>
    <row r="71" spans="1:8" ht="25.5" hidden="1">
      <c r="A71" s="3" t="s">
        <v>76</v>
      </c>
      <c r="B71" s="6" t="s">
        <v>116</v>
      </c>
      <c r="C71" s="6" t="s">
        <v>13</v>
      </c>
      <c r="D71" s="53" t="s">
        <v>234</v>
      </c>
      <c r="E71" s="6" t="s">
        <v>73</v>
      </c>
      <c r="F71" s="9"/>
      <c r="G71" s="9"/>
      <c r="H71" s="9"/>
    </row>
    <row r="72" spans="1:8" ht="25.5" hidden="1">
      <c r="A72" s="50" t="s">
        <v>288</v>
      </c>
      <c r="B72" s="53" t="s">
        <v>116</v>
      </c>
      <c r="C72" s="53" t="s">
        <v>15</v>
      </c>
      <c r="D72" s="53" t="s">
        <v>289</v>
      </c>
      <c r="E72" s="53" t="s">
        <v>287</v>
      </c>
      <c r="F72" s="9"/>
      <c r="G72" s="9"/>
      <c r="H72" s="9"/>
    </row>
    <row r="73" spans="1:8" hidden="1">
      <c r="A73" s="3" t="s">
        <v>244</v>
      </c>
      <c r="B73" s="6" t="s">
        <v>116</v>
      </c>
      <c r="C73" s="6" t="s">
        <v>15</v>
      </c>
      <c r="D73" s="6" t="s">
        <v>118</v>
      </c>
      <c r="E73" s="6" t="s">
        <v>38</v>
      </c>
      <c r="F73" s="9"/>
      <c r="G73" s="9"/>
      <c r="H73" s="9"/>
    </row>
    <row r="74" spans="1:8" ht="38.25" hidden="1">
      <c r="A74" s="3" t="s">
        <v>237</v>
      </c>
      <c r="B74" s="6" t="s">
        <v>116</v>
      </c>
      <c r="C74" s="6" t="s">
        <v>15</v>
      </c>
      <c r="D74" s="6" t="s">
        <v>229</v>
      </c>
      <c r="E74" s="6" t="s">
        <v>121</v>
      </c>
      <c r="F74" s="9"/>
      <c r="G74" s="9"/>
      <c r="H74" s="9"/>
    </row>
    <row r="75" spans="1:8" ht="38.25" hidden="1">
      <c r="A75" s="3" t="s">
        <v>236</v>
      </c>
      <c r="B75" s="6" t="s">
        <v>116</v>
      </c>
      <c r="C75" s="6" t="s">
        <v>15</v>
      </c>
      <c r="D75" s="6" t="s">
        <v>229</v>
      </c>
      <c r="E75" s="6" t="s">
        <v>235</v>
      </c>
      <c r="F75" s="9"/>
      <c r="G75" s="9"/>
      <c r="H75" s="9"/>
    </row>
    <row r="76" spans="1:8" ht="51" hidden="1">
      <c r="A76" s="3" t="s">
        <v>239</v>
      </c>
      <c r="B76" s="6" t="s">
        <v>116</v>
      </c>
      <c r="C76" s="6" t="s">
        <v>15</v>
      </c>
      <c r="D76" s="6" t="s">
        <v>86</v>
      </c>
      <c r="E76" s="6" t="s">
        <v>238</v>
      </c>
      <c r="F76" s="9"/>
      <c r="G76" s="9"/>
      <c r="H76" s="9"/>
    </row>
    <row r="77" spans="1:8" hidden="1">
      <c r="A77" s="3" t="s">
        <v>62</v>
      </c>
      <c r="B77" s="6" t="s">
        <v>116</v>
      </c>
      <c r="C77" s="6" t="s">
        <v>15</v>
      </c>
      <c r="D77" s="6" t="s">
        <v>221</v>
      </c>
      <c r="E77" s="6" t="s">
        <v>61</v>
      </c>
      <c r="F77" s="9"/>
      <c r="G77" s="9"/>
      <c r="H77" s="9"/>
    </row>
    <row r="78" spans="1:8" hidden="1">
      <c r="A78" s="3" t="s">
        <v>122</v>
      </c>
      <c r="B78" s="6" t="s">
        <v>116</v>
      </c>
      <c r="C78" s="6" t="s">
        <v>15</v>
      </c>
      <c r="D78" s="6" t="s">
        <v>221</v>
      </c>
      <c r="E78" s="6" t="s">
        <v>123</v>
      </c>
      <c r="F78" s="9"/>
      <c r="G78" s="9"/>
      <c r="H78" s="9"/>
    </row>
    <row r="79" spans="1:8" hidden="1">
      <c r="A79" s="3" t="s">
        <v>244</v>
      </c>
      <c r="B79" s="6" t="s">
        <v>116</v>
      </c>
      <c r="C79" s="6" t="s">
        <v>15</v>
      </c>
      <c r="D79" s="6" t="s">
        <v>221</v>
      </c>
      <c r="E79" s="6" t="s">
        <v>38</v>
      </c>
      <c r="F79" s="9"/>
      <c r="G79" s="9"/>
      <c r="H79" s="9"/>
    </row>
    <row r="80" spans="1:8" hidden="1">
      <c r="A80" s="3" t="s">
        <v>243</v>
      </c>
      <c r="B80" s="6" t="s">
        <v>116</v>
      </c>
      <c r="C80" s="6" t="s">
        <v>18</v>
      </c>
      <c r="D80" s="6" t="s">
        <v>188</v>
      </c>
      <c r="E80" s="6" t="s">
        <v>242</v>
      </c>
      <c r="F80" s="9"/>
      <c r="G80" s="9"/>
      <c r="H80" s="9"/>
    </row>
    <row r="81" spans="1:8" hidden="1">
      <c r="A81" s="3" t="s">
        <v>244</v>
      </c>
      <c r="B81" s="6" t="s">
        <v>116</v>
      </c>
      <c r="C81" s="6" t="s">
        <v>9</v>
      </c>
      <c r="D81" s="6" t="s">
        <v>118</v>
      </c>
      <c r="E81" s="6" t="s">
        <v>38</v>
      </c>
      <c r="F81" s="9"/>
      <c r="G81" s="9"/>
      <c r="H81" s="9"/>
    </row>
    <row r="82" spans="1:8" hidden="1">
      <c r="A82" s="3" t="s">
        <v>244</v>
      </c>
      <c r="B82" s="6" t="s">
        <v>116</v>
      </c>
      <c r="C82" s="6" t="s">
        <v>9</v>
      </c>
      <c r="D82" s="6" t="s">
        <v>117</v>
      </c>
      <c r="E82" s="6" t="s">
        <v>38</v>
      </c>
      <c r="F82" s="9"/>
      <c r="G82" s="9"/>
      <c r="H82" s="9"/>
    </row>
    <row r="83" spans="1:8" hidden="1">
      <c r="A83" s="3" t="s">
        <v>62</v>
      </c>
      <c r="B83" s="6" t="s">
        <v>63</v>
      </c>
      <c r="C83" s="6" t="s">
        <v>8</v>
      </c>
      <c r="D83" s="6" t="s">
        <v>124</v>
      </c>
      <c r="E83" s="6" t="s">
        <v>61</v>
      </c>
      <c r="F83" s="9"/>
      <c r="G83" s="9"/>
      <c r="H83" s="9"/>
    </row>
    <row r="84" spans="1:8">
      <c r="A84" s="3" t="s">
        <v>21</v>
      </c>
      <c r="B84" s="6" t="s">
        <v>125</v>
      </c>
      <c r="C84" s="6" t="s">
        <v>125</v>
      </c>
      <c r="D84" s="6" t="s">
        <v>125</v>
      </c>
      <c r="E84" s="6" t="s">
        <v>125</v>
      </c>
      <c r="F84" s="9"/>
      <c r="G84" s="9"/>
      <c r="H84" s="9"/>
    </row>
    <row r="1157" spans="1:1" ht="15.75">
      <c r="A1157" s="2"/>
    </row>
    <row r="1158" spans="1:1" ht="15.75">
      <c r="A1158" s="2"/>
    </row>
  </sheetData>
  <customSheetViews>
    <customSheetView guid="{7C829716-2F07-46F0-AF1A-069E96C8B01D}" fitToPage="1" showRuler="0">
      <pane xSplit="5" ySplit="11" topLeftCell="F12" activePane="bottomRight" state="frozen"/>
      <selection pane="bottomRight" activeCell="G15" sqref="G15"/>
      <pageMargins left="0.78740157480314965" right="0.39370078740157483" top="0.39370078740157483" bottom="0.39370078740157483" header="0.27559055118110237" footer="0.27559055118110237"/>
      <printOptions horizontalCentered="1"/>
      <pageSetup paperSize="9" scale="65" fitToHeight="4" orientation="portrait" r:id="rId1"/>
      <headerFooter alignWithMargins="0">
        <oddFooter>&amp;C&amp;P</oddFooter>
      </headerFooter>
    </customSheetView>
    <customSheetView guid="{518631E2-4EB0-11D9-BBD2-00304F169CFD}" fitToPage="1" showRuler="0">
      <pane xSplit="5" ySplit="11" topLeftCell="F40" activePane="bottomRight" state="frozen"/>
      <selection pane="bottomRight" activeCell="G44" sqref="G44"/>
      <pageMargins left="0.78740157480314965" right="0.39370078740157483" top="0.39370078740157483" bottom="0.39370078740157483" header="0.27559055118110237" footer="0.27559055118110237"/>
      <printOptions horizontalCentered="1"/>
      <pageSetup paperSize="9" scale="65" fitToHeight="4" orientation="portrait" r:id="rId2"/>
      <headerFooter alignWithMargins="0">
        <oddFooter>&amp;C&amp;P</oddFooter>
      </headerFooter>
    </customSheetView>
    <customSheetView guid="{AEDB4CA6-4888-11D9-A850-00104B65722B}" fitToPage="1" showRuler="0">
      <pane xSplit="5" ySplit="11" topLeftCell="F30" activePane="bottomRight" state="frozen"/>
      <selection pane="bottomRight" activeCell="G33" sqref="G33"/>
      <pageMargins left="0.78740157480314965" right="0.39370078740157483" top="0.39370078740157483" bottom="0.39370078740157483" header="0.27559055118110237" footer="0.27559055118110237"/>
      <printOptions horizontalCentered="1"/>
      <pageSetup paperSize="9" scale="65" fitToHeight="4" orientation="portrait" r:id="rId3"/>
      <headerFooter alignWithMargins="0">
        <oddFooter>&amp;C&amp;P</oddFooter>
      </headerFooter>
    </customSheetView>
    <customSheetView guid="{7D5D7701-F2D9-11D5-A0C1-00C0DFF66A6A}" showRuler="0">
      <pane xSplit="5" ySplit="11" topLeftCell="F51" activePane="bottomRight" state="frozen"/>
      <selection pane="bottomRight" activeCell="G52" sqref="G52"/>
    </customSheetView>
    <customSheetView guid="{CCB89602-4EB0-11D9-AD0A-000AE6CB13C7}" showPageBreaks="1" fitToPage="1" showRuler="0">
      <pane xSplit="5" ySplit="11" topLeftCell="G50" activePane="bottomRight" state="frozen"/>
      <selection pane="bottomRight" activeCell="G51" sqref="G51"/>
      <pageMargins left="0.78740157480314965" right="0.39370078740157483" top="0.39370078740157483" bottom="0.39370078740157483" header="0.27559055118110237" footer="0.27559055118110237"/>
      <printOptions horizontalCentered="1"/>
      <pageSetup paperSize="9" scale="81" fitToHeight="4" orientation="portrait" r:id="rId4"/>
      <headerFooter alignWithMargins="0">
        <oddFooter>&amp;C&amp;P</oddFooter>
      </headerFooter>
    </customSheetView>
  </customSheetViews>
  <mergeCells count="9">
    <mergeCell ref="A8:A10"/>
    <mergeCell ref="B8:B10"/>
    <mergeCell ref="C8:C10"/>
    <mergeCell ref="D8:D10"/>
    <mergeCell ref="F3:H3"/>
    <mergeCell ref="F8:H8"/>
    <mergeCell ref="F9:F10"/>
    <mergeCell ref="E8:E10"/>
    <mergeCell ref="G9:H9"/>
  </mergeCells>
  <phoneticPr fontId="9" type="noConversion"/>
  <printOptions horizontalCentered="1"/>
  <pageMargins left="0.78740157480314965" right="0.39370078740157483" top="0.39370078740157483" bottom="0.39370078740157483" header="0.27559055118110237" footer="0.27559055118110237"/>
  <pageSetup paperSize="9" scale="81" fitToHeight="4" orientation="portrait" r:id="rId5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58"/>
  <sheetViews>
    <sheetView workbookViewId="0">
      <pane xSplit="5" ySplit="11" topLeftCell="F12" activePane="bottomRight" state="frozen"/>
      <selection activeCell="F4" sqref="F4"/>
      <selection pane="topRight" activeCell="F4" sqref="F4"/>
      <selection pane="bottomLeft" activeCell="F4" sqref="F4"/>
      <selection pane="bottomRight" activeCell="H12" sqref="F12:H99"/>
    </sheetView>
  </sheetViews>
  <sheetFormatPr defaultRowHeight="12.75"/>
  <cols>
    <col min="1" max="1" width="51.7109375" customWidth="1"/>
    <col min="2" max="3" width="5.85546875" customWidth="1"/>
    <col min="4" max="4" width="11.42578125" customWidth="1"/>
    <col min="5" max="5" width="5.85546875" customWidth="1"/>
    <col min="6" max="6" width="11.42578125" customWidth="1"/>
    <col min="7" max="8" width="10.7109375" customWidth="1"/>
    <col min="9" max="16384" width="9.140625" style="22"/>
  </cols>
  <sheetData>
    <row r="1" spans="1:8">
      <c r="A1" s="22"/>
      <c r="B1" s="22"/>
      <c r="C1" s="22"/>
      <c r="D1" s="22"/>
      <c r="E1" s="22"/>
      <c r="F1" s="22"/>
      <c r="G1" s="22"/>
      <c r="H1" s="25" t="s">
        <v>206</v>
      </c>
    </row>
    <row r="2" spans="1:8">
      <c r="A2" s="22"/>
      <c r="B2" s="22"/>
      <c r="C2" s="22"/>
      <c r="D2" s="22"/>
      <c r="E2" s="22"/>
      <c r="F2" s="22"/>
      <c r="G2" s="22"/>
      <c r="H2" s="25" t="s">
        <v>264</v>
      </c>
    </row>
    <row r="3" spans="1:8">
      <c r="A3" s="22"/>
      <c r="B3" s="22"/>
      <c r="C3" s="22"/>
      <c r="D3" s="22"/>
      <c r="E3" s="22"/>
      <c r="F3" s="104" t="s">
        <v>300</v>
      </c>
      <c r="G3" s="104"/>
      <c r="H3" s="104"/>
    </row>
    <row r="4" spans="1:8">
      <c r="A4" s="22"/>
      <c r="B4" s="22"/>
      <c r="C4" s="51" t="s">
        <v>253</v>
      </c>
      <c r="D4" s="22"/>
      <c r="F4" s="22"/>
      <c r="G4" s="22"/>
      <c r="H4" s="22"/>
    </row>
    <row r="5" spans="1:8">
      <c r="A5" s="22"/>
      <c r="B5" s="22"/>
      <c r="C5" s="57" t="s">
        <v>293</v>
      </c>
      <c r="D5" s="22"/>
      <c r="F5" s="22"/>
      <c r="G5" s="22"/>
      <c r="H5" s="22"/>
    </row>
    <row r="6" spans="1:8" ht="13.5">
      <c r="A6" s="1"/>
      <c r="B6" s="22"/>
      <c r="D6" s="22"/>
      <c r="F6" s="22"/>
      <c r="G6" s="22"/>
      <c r="H6" s="22"/>
    </row>
    <row r="7" spans="1:8">
      <c r="A7" s="22"/>
      <c r="B7" s="22"/>
      <c r="C7" s="22"/>
      <c r="D7" s="22"/>
      <c r="E7" s="22"/>
      <c r="F7" s="22"/>
      <c r="G7" s="22"/>
      <c r="H7" s="28" t="s">
        <v>19</v>
      </c>
    </row>
    <row r="8" spans="1:8" s="32" customFormat="1">
      <c r="A8" s="100" t="s">
        <v>20</v>
      </c>
      <c r="B8" s="98" t="s">
        <v>0</v>
      </c>
      <c r="C8" s="98" t="s">
        <v>1</v>
      </c>
      <c r="D8" s="98" t="s">
        <v>2</v>
      </c>
      <c r="E8" s="98" t="s">
        <v>3</v>
      </c>
      <c r="F8" s="93" t="s">
        <v>33</v>
      </c>
      <c r="G8" s="94"/>
      <c r="H8" s="95"/>
    </row>
    <row r="9" spans="1:8" s="32" customFormat="1" ht="12.75" customHeight="1">
      <c r="A9" s="101"/>
      <c r="B9" s="99"/>
      <c r="C9" s="99"/>
      <c r="D9" s="99"/>
      <c r="E9" s="99"/>
      <c r="F9" s="96" t="s">
        <v>23</v>
      </c>
      <c r="G9" s="102" t="s">
        <v>212</v>
      </c>
      <c r="H9" s="103"/>
    </row>
    <row r="10" spans="1:8" ht="59.25">
      <c r="A10" s="101"/>
      <c r="B10" s="99"/>
      <c r="C10" s="99"/>
      <c r="D10" s="99"/>
      <c r="E10" s="99"/>
      <c r="F10" s="97"/>
      <c r="G10" s="49" t="s">
        <v>192</v>
      </c>
      <c r="H10" s="24" t="s">
        <v>32</v>
      </c>
    </row>
    <row r="11" spans="1:8" s="31" customFormat="1">
      <c r="A11" s="4">
        <v>1</v>
      </c>
      <c r="B11" s="23" t="s">
        <v>4</v>
      </c>
      <c r="C11" s="23" t="s">
        <v>5</v>
      </c>
      <c r="D11" s="23" t="s">
        <v>6</v>
      </c>
      <c r="E11" s="23" t="s">
        <v>7</v>
      </c>
      <c r="F11" s="5">
        <v>6</v>
      </c>
      <c r="G11" s="5">
        <v>7</v>
      </c>
      <c r="H11" s="5">
        <v>8</v>
      </c>
    </row>
    <row r="12" spans="1:8" ht="25.5">
      <c r="A12" s="3" t="s">
        <v>42</v>
      </c>
      <c r="B12" s="6" t="s">
        <v>8</v>
      </c>
      <c r="C12" s="6" t="s">
        <v>13</v>
      </c>
      <c r="D12" s="6" t="s">
        <v>41</v>
      </c>
      <c r="E12" s="6" t="s">
        <v>43</v>
      </c>
      <c r="F12" s="9"/>
      <c r="G12" s="9"/>
      <c r="H12" s="9"/>
    </row>
    <row r="13" spans="1:8">
      <c r="A13" s="3" t="s">
        <v>44</v>
      </c>
      <c r="B13" s="6" t="s">
        <v>8</v>
      </c>
      <c r="C13" s="6" t="s">
        <v>18</v>
      </c>
      <c r="D13" s="6" t="s">
        <v>41</v>
      </c>
      <c r="E13" s="6" t="s">
        <v>45</v>
      </c>
      <c r="F13" s="9"/>
      <c r="G13" s="9"/>
      <c r="H13" s="9"/>
    </row>
    <row r="14" spans="1:8" hidden="1">
      <c r="A14" s="3" t="s">
        <v>31</v>
      </c>
      <c r="B14" s="6" t="s">
        <v>8</v>
      </c>
      <c r="C14" s="6" t="s">
        <v>18</v>
      </c>
      <c r="D14" s="6" t="s">
        <v>41</v>
      </c>
      <c r="E14" s="6" t="s">
        <v>46</v>
      </c>
      <c r="F14" s="9"/>
      <c r="G14" s="9"/>
      <c r="H14" s="9"/>
    </row>
    <row r="15" spans="1:8" ht="28.15" customHeight="1">
      <c r="A15" s="3" t="s">
        <v>299</v>
      </c>
      <c r="B15" s="6" t="s">
        <v>8</v>
      </c>
      <c r="C15" s="6" t="s">
        <v>18</v>
      </c>
      <c r="D15" s="6" t="s">
        <v>41</v>
      </c>
      <c r="E15" s="6" t="s">
        <v>298</v>
      </c>
      <c r="F15" s="9"/>
      <c r="G15" s="9"/>
      <c r="H15" s="9"/>
    </row>
    <row r="16" spans="1:8" ht="38.25" hidden="1">
      <c r="A16" s="3" t="s">
        <v>269</v>
      </c>
      <c r="B16" s="6" t="s">
        <v>8</v>
      </c>
      <c r="C16" s="6" t="s">
        <v>11</v>
      </c>
      <c r="D16" s="6" t="s">
        <v>267</v>
      </c>
      <c r="E16" s="6" t="s">
        <v>268</v>
      </c>
      <c r="F16" s="9"/>
      <c r="G16" s="9"/>
      <c r="H16" s="9"/>
    </row>
    <row r="17" spans="1:8" hidden="1">
      <c r="A17" s="3" t="s">
        <v>44</v>
      </c>
      <c r="B17" s="53" t="s">
        <v>8</v>
      </c>
      <c r="C17" s="53" t="s">
        <v>9</v>
      </c>
      <c r="D17" s="53" t="s">
        <v>41</v>
      </c>
      <c r="E17" s="53" t="s">
        <v>45</v>
      </c>
      <c r="F17" s="9"/>
      <c r="G17" s="9"/>
      <c r="H17" s="9"/>
    </row>
    <row r="18" spans="1:8" ht="38.25" hidden="1">
      <c r="A18" s="3" t="s">
        <v>50</v>
      </c>
      <c r="B18" s="6" t="s">
        <v>8</v>
      </c>
      <c r="C18" s="6" t="s">
        <v>10</v>
      </c>
      <c r="D18" s="6" t="s">
        <v>47</v>
      </c>
      <c r="E18" s="6" t="s">
        <v>48</v>
      </c>
      <c r="F18" s="9"/>
      <c r="G18" s="9"/>
      <c r="H18" s="9"/>
    </row>
    <row r="19" spans="1:8" ht="25.5" hidden="1">
      <c r="A19" s="3" t="s">
        <v>49</v>
      </c>
      <c r="B19" s="6" t="s">
        <v>8</v>
      </c>
      <c r="C19" s="6" t="s">
        <v>10</v>
      </c>
      <c r="D19" s="6" t="s">
        <v>47</v>
      </c>
      <c r="E19" s="6" t="s">
        <v>51</v>
      </c>
      <c r="F19" s="9"/>
      <c r="G19" s="9"/>
      <c r="H19" s="9"/>
    </row>
    <row r="20" spans="1:8" hidden="1">
      <c r="A20" s="3" t="s">
        <v>30</v>
      </c>
      <c r="B20" s="6" t="s">
        <v>8</v>
      </c>
      <c r="C20" s="6" t="s">
        <v>14</v>
      </c>
      <c r="D20" s="6" t="s">
        <v>52</v>
      </c>
      <c r="E20" s="6" t="s">
        <v>53</v>
      </c>
      <c r="F20" s="9"/>
      <c r="G20" s="9"/>
      <c r="H20" s="9"/>
    </row>
    <row r="21" spans="1:8" hidden="1">
      <c r="A21" s="3" t="s">
        <v>57</v>
      </c>
      <c r="B21" s="6" t="s">
        <v>8</v>
      </c>
      <c r="C21" s="6" t="s">
        <v>54</v>
      </c>
      <c r="D21" s="6" t="s">
        <v>55</v>
      </c>
      <c r="E21" s="6" t="s">
        <v>56</v>
      </c>
      <c r="F21" s="9"/>
      <c r="G21" s="9"/>
      <c r="H21" s="9"/>
    </row>
    <row r="22" spans="1:8" ht="25.5" hidden="1">
      <c r="A22" s="3" t="s">
        <v>76</v>
      </c>
      <c r="B22" s="6" t="s">
        <v>8</v>
      </c>
      <c r="C22" s="6" t="s">
        <v>17</v>
      </c>
      <c r="D22" s="6" t="s">
        <v>41</v>
      </c>
      <c r="E22" s="6" t="s">
        <v>73</v>
      </c>
      <c r="F22" s="9"/>
      <c r="G22" s="9"/>
      <c r="H22" s="9"/>
    </row>
    <row r="23" spans="1:8" ht="25.5" hidden="1">
      <c r="A23" s="3" t="s">
        <v>75</v>
      </c>
      <c r="B23" s="6" t="s">
        <v>8</v>
      </c>
      <c r="C23" s="6" t="s">
        <v>17</v>
      </c>
      <c r="D23" s="6" t="s">
        <v>77</v>
      </c>
      <c r="E23" s="6" t="s">
        <v>74</v>
      </c>
      <c r="F23" s="9"/>
      <c r="G23" s="9"/>
      <c r="H23" s="9"/>
    </row>
    <row r="24" spans="1:8" hidden="1">
      <c r="A24" s="3" t="s">
        <v>78</v>
      </c>
      <c r="B24" s="6" t="s">
        <v>8</v>
      </c>
      <c r="C24" s="6" t="s">
        <v>17</v>
      </c>
      <c r="D24" s="6" t="s">
        <v>77</v>
      </c>
      <c r="E24" s="6" t="s">
        <v>79</v>
      </c>
      <c r="F24" s="9"/>
      <c r="G24" s="9"/>
      <c r="H24" s="9"/>
    </row>
    <row r="25" spans="1:8" ht="25.5" hidden="1">
      <c r="A25" s="50" t="s">
        <v>277</v>
      </c>
      <c r="B25" s="53" t="s">
        <v>8</v>
      </c>
      <c r="C25" s="53" t="s">
        <v>17</v>
      </c>
      <c r="D25" s="53" t="s">
        <v>278</v>
      </c>
      <c r="E25" s="53" t="s">
        <v>279</v>
      </c>
      <c r="F25" s="9"/>
      <c r="G25" s="9"/>
      <c r="H25" s="9"/>
    </row>
    <row r="26" spans="1:8" ht="25.5">
      <c r="A26" s="3" t="s">
        <v>275</v>
      </c>
      <c r="B26" s="6" t="s">
        <v>13</v>
      </c>
      <c r="C26" s="6" t="s">
        <v>13</v>
      </c>
      <c r="D26" s="6" t="s">
        <v>267</v>
      </c>
      <c r="E26" s="6" t="s">
        <v>276</v>
      </c>
      <c r="F26" s="9"/>
      <c r="G26" s="9"/>
      <c r="H26" s="9"/>
    </row>
    <row r="27" spans="1:8" ht="25.5" hidden="1">
      <c r="A27" s="3" t="s">
        <v>58</v>
      </c>
      <c r="B27" s="6" t="s">
        <v>15</v>
      </c>
      <c r="C27" s="6" t="s">
        <v>13</v>
      </c>
      <c r="D27" s="53" t="s">
        <v>226</v>
      </c>
      <c r="E27" s="6" t="s">
        <v>59</v>
      </c>
      <c r="F27" s="9"/>
      <c r="G27" s="9"/>
      <c r="H27" s="9"/>
    </row>
    <row r="28" spans="1:8" ht="38.25">
      <c r="A28" s="3" t="s">
        <v>189</v>
      </c>
      <c r="B28" s="6" t="s">
        <v>15</v>
      </c>
      <c r="C28" s="6" t="s">
        <v>100</v>
      </c>
      <c r="D28" s="6" t="s">
        <v>254</v>
      </c>
      <c r="E28" s="6" t="s">
        <v>255</v>
      </c>
      <c r="F28" s="9"/>
      <c r="G28" s="9"/>
      <c r="H28" s="9"/>
    </row>
    <row r="29" spans="1:8" hidden="1">
      <c r="A29" s="3" t="s">
        <v>261</v>
      </c>
      <c r="B29" s="6" t="s">
        <v>15</v>
      </c>
      <c r="C29" s="6" t="s">
        <v>116</v>
      </c>
      <c r="D29" s="6" t="s">
        <v>226</v>
      </c>
      <c r="E29" s="6" t="s">
        <v>260</v>
      </c>
      <c r="F29" s="9"/>
      <c r="G29" s="9"/>
      <c r="H29" s="9"/>
    </row>
    <row r="30" spans="1:8" hidden="1">
      <c r="A30" s="50" t="s">
        <v>227</v>
      </c>
      <c r="B30" s="6" t="s">
        <v>18</v>
      </c>
      <c r="C30" s="6" t="s">
        <v>13</v>
      </c>
      <c r="D30" s="6" t="s">
        <v>60</v>
      </c>
      <c r="E30" s="53" t="s">
        <v>228</v>
      </c>
      <c r="F30" s="9"/>
      <c r="G30" s="9"/>
      <c r="H30" s="9"/>
    </row>
    <row r="31" spans="1:8" hidden="1">
      <c r="A31" s="50" t="s">
        <v>219</v>
      </c>
      <c r="B31" s="53" t="s">
        <v>18</v>
      </c>
      <c r="C31" s="53" t="s">
        <v>12</v>
      </c>
      <c r="D31" s="53" t="s">
        <v>217</v>
      </c>
      <c r="E31" s="53" t="s">
        <v>218</v>
      </c>
      <c r="F31" s="9"/>
      <c r="G31" s="9"/>
      <c r="H31" s="9"/>
    </row>
    <row r="32" spans="1:8" ht="25.5" hidden="1">
      <c r="A32" s="50" t="s">
        <v>286</v>
      </c>
      <c r="B32" s="53" t="s">
        <v>18</v>
      </c>
      <c r="C32" s="53" t="s">
        <v>12</v>
      </c>
      <c r="D32" s="53" t="s">
        <v>284</v>
      </c>
      <c r="E32" s="53" t="s">
        <v>285</v>
      </c>
      <c r="F32" s="9"/>
      <c r="G32" s="9"/>
      <c r="H32" s="9"/>
    </row>
    <row r="33" spans="1:8" hidden="1">
      <c r="A33" s="3" t="s">
        <v>65</v>
      </c>
      <c r="B33" s="6" t="s">
        <v>18</v>
      </c>
      <c r="C33" s="6" t="s">
        <v>63</v>
      </c>
      <c r="D33" s="6" t="s">
        <v>64</v>
      </c>
      <c r="E33" s="6" t="s">
        <v>66</v>
      </c>
      <c r="F33" s="9"/>
      <c r="G33" s="9"/>
      <c r="H33" s="9"/>
    </row>
    <row r="34" spans="1:8" hidden="1">
      <c r="A34" s="3" t="s">
        <v>67</v>
      </c>
      <c r="B34" s="6" t="s">
        <v>18</v>
      </c>
      <c r="C34" s="6" t="s">
        <v>63</v>
      </c>
      <c r="D34" s="6" t="s">
        <v>64</v>
      </c>
      <c r="E34" s="6" t="s">
        <v>68</v>
      </c>
      <c r="F34" s="9"/>
      <c r="G34" s="9"/>
      <c r="H34" s="9"/>
    </row>
    <row r="35" spans="1:8" ht="25.5" hidden="1">
      <c r="A35" s="3" t="s">
        <v>70</v>
      </c>
      <c r="B35" s="6" t="s">
        <v>18</v>
      </c>
      <c r="C35" s="6" t="s">
        <v>63</v>
      </c>
      <c r="D35" s="6" t="s">
        <v>69</v>
      </c>
      <c r="E35" s="6" t="s">
        <v>71</v>
      </c>
      <c r="F35" s="9"/>
      <c r="G35" s="9"/>
      <c r="H35" s="9"/>
    </row>
    <row r="36" spans="1:8" hidden="1">
      <c r="A36" s="3" t="s">
        <v>62</v>
      </c>
      <c r="B36" s="6" t="s">
        <v>11</v>
      </c>
      <c r="C36" s="6" t="s">
        <v>8</v>
      </c>
      <c r="D36" s="6" t="s">
        <v>72</v>
      </c>
      <c r="E36" s="6" t="s">
        <v>61</v>
      </c>
      <c r="F36" s="9"/>
      <c r="G36" s="9"/>
      <c r="H36" s="9"/>
    </row>
    <row r="37" spans="1:8" ht="38.25" hidden="1">
      <c r="A37" s="3" t="s">
        <v>81</v>
      </c>
      <c r="B37" s="6" t="s">
        <v>11</v>
      </c>
      <c r="C37" s="6" t="s">
        <v>8</v>
      </c>
      <c r="D37" s="6" t="s">
        <v>72</v>
      </c>
      <c r="E37" s="6" t="s">
        <v>82</v>
      </c>
      <c r="F37" s="9"/>
      <c r="G37" s="9"/>
      <c r="H37" s="9"/>
    </row>
    <row r="38" spans="1:8" hidden="1">
      <c r="A38" s="50" t="s">
        <v>283</v>
      </c>
      <c r="B38" s="53" t="s">
        <v>11</v>
      </c>
      <c r="C38" s="53" t="s">
        <v>13</v>
      </c>
      <c r="D38" s="53" t="s">
        <v>280</v>
      </c>
      <c r="E38" s="53" t="s">
        <v>281</v>
      </c>
      <c r="F38" s="9"/>
      <c r="G38" s="9"/>
      <c r="H38" s="9"/>
    </row>
    <row r="39" spans="1:8" hidden="1">
      <c r="A39" s="50" t="s">
        <v>282</v>
      </c>
      <c r="B39" s="53" t="s">
        <v>11</v>
      </c>
      <c r="C39" s="53" t="s">
        <v>13</v>
      </c>
      <c r="D39" s="53" t="s">
        <v>80</v>
      </c>
      <c r="E39" s="53" t="s">
        <v>84</v>
      </c>
      <c r="F39" s="9"/>
      <c r="G39" s="9"/>
      <c r="H39" s="9"/>
    </row>
    <row r="40" spans="1:8" hidden="1">
      <c r="A40" s="3" t="s">
        <v>62</v>
      </c>
      <c r="B40" s="6" t="s">
        <v>11</v>
      </c>
      <c r="C40" s="6" t="s">
        <v>13</v>
      </c>
      <c r="D40" s="6" t="s">
        <v>80</v>
      </c>
      <c r="E40" s="6" t="s">
        <v>61</v>
      </c>
      <c r="F40" s="9"/>
      <c r="G40" s="9"/>
      <c r="H40" s="9"/>
    </row>
    <row r="41" spans="1:8" ht="25.5" hidden="1">
      <c r="A41" s="3" t="s">
        <v>83</v>
      </c>
      <c r="B41" s="6" t="s">
        <v>11</v>
      </c>
      <c r="C41" s="6" t="s">
        <v>13</v>
      </c>
      <c r="D41" s="6" t="s">
        <v>80</v>
      </c>
      <c r="E41" s="6" t="s">
        <v>84</v>
      </c>
      <c r="F41" s="9"/>
      <c r="G41" s="9"/>
      <c r="H41" s="9"/>
    </row>
    <row r="42" spans="1:8" ht="25.5">
      <c r="A42" s="3" t="s">
        <v>85</v>
      </c>
      <c r="B42" s="6" t="s">
        <v>11</v>
      </c>
      <c r="C42" s="6" t="s">
        <v>13</v>
      </c>
      <c r="D42" s="6" t="s">
        <v>80</v>
      </c>
      <c r="E42" s="6" t="s">
        <v>16</v>
      </c>
      <c r="F42" s="9"/>
      <c r="G42" s="9"/>
      <c r="H42" s="9"/>
    </row>
    <row r="43" spans="1:8" ht="25.5" hidden="1">
      <c r="A43" s="3" t="s">
        <v>83</v>
      </c>
      <c r="B43" s="6" t="s">
        <v>11</v>
      </c>
      <c r="C43" s="6" t="s">
        <v>13</v>
      </c>
      <c r="D43" s="53" t="s">
        <v>221</v>
      </c>
      <c r="E43" s="6" t="s">
        <v>84</v>
      </c>
      <c r="F43" s="9"/>
      <c r="G43" s="9"/>
      <c r="H43" s="9"/>
    </row>
    <row r="44" spans="1:8" hidden="1">
      <c r="A44" s="3" t="s">
        <v>62</v>
      </c>
      <c r="B44" s="6" t="s">
        <v>11</v>
      </c>
      <c r="C44" s="6" t="s">
        <v>18</v>
      </c>
      <c r="D44" s="53" t="s">
        <v>229</v>
      </c>
      <c r="E44" s="6" t="s">
        <v>61</v>
      </c>
      <c r="F44" s="9"/>
      <c r="G44" s="52"/>
      <c r="H44" s="9"/>
    </row>
    <row r="45" spans="1:8" ht="25.5" hidden="1">
      <c r="A45" s="3" t="s">
        <v>76</v>
      </c>
      <c r="B45" s="46" t="s">
        <v>10</v>
      </c>
      <c r="C45" s="7" t="s">
        <v>8</v>
      </c>
      <c r="D45" s="7" t="s">
        <v>87</v>
      </c>
      <c r="E45" s="7" t="s">
        <v>73</v>
      </c>
      <c r="F45" s="9"/>
      <c r="G45" s="9"/>
      <c r="H45" s="9"/>
    </row>
    <row r="46" spans="1:8" ht="25.5" hidden="1">
      <c r="A46" s="3" t="s">
        <v>76</v>
      </c>
      <c r="B46" s="6" t="s">
        <v>10</v>
      </c>
      <c r="C46" s="6" t="s">
        <v>13</v>
      </c>
      <c r="D46" s="6" t="s">
        <v>88</v>
      </c>
      <c r="E46" s="6" t="s">
        <v>73</v>
      </c>
      <c r="F46" s="9"/>
      <c r="G46" s="9"/>
      <c r="H46" s="9"/>
    </row>
    <row r="47" spans="1:8" ht="25.5" hidden="1">
      <c r="A47" s="3" t="s">
        <v>76</v>
      </c>
      <c r="B47" s="6" t="s">
        <v>10</v>
      </c>
      <c r="C47" s="6" t="s">
        <v>13</v>
      </c>
      <c r="D47" s="6" t="s">
        <v>89</v>
      </c>
      <c r="E47" s="6" t="s">
        <v>73</v>
      </c>
      <c r="F47" s="9"/>
      <c r="G47" s="9"/>
      <c r="H47" s="9"/>
    </row>
    <row r="48" spans="1:8" ht="25.5" hidden="1">
      <c r="A48" s="3" t="s">
        <v>76</v>
      </c>
      <c r="B48" s="6" t="s">
        <v>10</v>
      </c>
      <c r="C48" s="6" t="s">
        <v>13</v>
      </c>
      <c r="D48" s="6" t="s">
        <v>90</v>
      </c>
      <c r="E48" s="6" t="s">
        <v>73</v>
      </c>
      <c r="F48" s="9"/>
      <c r="G48" s="9"/>
      <c r="H48" s="9"/>
    </row>
    <row r="49" spans="1:8" ht="25.5" hidden="1">
      <c r="A49" s="3" t="s">
        <v>76</v>
      </c>
      <c r="B49" s="6" t="s">
        <v>10</v>
      </c>
      <c r="C49" s="6" t="s">
        <v>13</v>
      </c>
      <c r="D49" s="6" t="s">
        <v>91</v>
      </c>
      <c r="E49" s="6" t="s">
        <v>73</v>
      </c>
      <c r="F49" s="9"/>
      <c r="G49" s="9"/>
      <c r="H49" s="9"/>
    </row>
    <row r="50" spans="1:8" ht="38.25" hidden="1">
      <c r="A50" s="3" t="s">
        <v>271</v>
      </c>
      <c r="B50" s="6" t="s">
        <v>10</v>
      </c>
      <c r="C50" s="6" t="s">
        <v>13</v>
      </c>
      <c r="D50" s="6" t="s">
        <v>124</v>
      </c>
      <c r="E50" s="6" t="s">
        <v>270</v>
      </c>
      <c r="F50" s="9"/>
      <c r="G50" s="9"/>
      <c r="H50" s="9"/>
    </row>
    <row r="51" spans="1:8" hidden="1">
      <c r="A51" s="3" t="s">
        <v>93</v>
      </c>
      <c r="B51" s="6" t="s">
        <v>10</v>
      </c>
      <c r="C51" s="6" t="s">
        <v>11</v>
      </c>
      <c r="D51" s="6" t="s">
        <v>92</v>
      </c>
      <c r="E51" s="6" t="s">
        <v>126</v>
      </c>
      <c r="F51" s="9"/>
      <c r="G51" s="9"/>
      <c r="H51" s="9"/>
    </row>
    <row r="52" spans="1:8" hidden="1">
      <c r="A52" s="3" t="s">
        <v>98</v>
      </c>
      <c r="B52" s="6" t="s">
        <v>10</v>
      </c>
      <c r="C52" s="6" t="s">
        <v>10</v>
      </c>
      <c r="D52" s="6" t="s">
        <v>97</v>
      </c>
      <c r="E52" s="6" t="s">
        <v>99</v>
      </c>
      <c r="F52" s="9"/>
      <c r="G52" s="9"/>
      <c r="H52" s="9"/>
    </row>
    <row r="53" spans="1:8" hidden="1">
      <c r="A53" s="3" t="s">
        <v>274</v>
      </c>
      <c r="B53" s="6" t="s">
        <v>10</v>
      </c>
      <c r="C53" s="6" t="s">
        <v>10</v>
      </c>
      <c r="D53" s="6" t="s">
        <v>94</v>
      </c>
      <c r="E53" s="6" t="s">
        <v>96</v>
      </c>
      <c r="F53" s="9"/>
      <c r="G53" s="9"/>
      <c r="H53" s="9"/>
    </row>
    <row r="54" spans="1:8" hidden="1">
      <c r="A54" s="3" t="s">
        <v>274</v>
      </c>
      <c r="B54" s="6" t="s">
        <v>10</v>
      </c>
      <c r="C54" s="6" t="s">
        <v>10</v>
      </c>
      <c r="D54" s="6" t="s">
        <v>221</v>
      </c>
      <c r="E54" s="6" t="s">
        <v>96</v>
      </c>
      <c r="F54" s="9"/>
      <c r="G54" s="9"/>
      <c r="H54" s="9"/>
    </row>
    <row r="55" spans="1:8" ht="25.5" hidden="1">
      <c r="A55" s="3" t="s">
        <v>104</v>
      </c>
      <c r="B55" s="6" t="s">
        <v>10</v>
      </c>
      <c r="C55" s="6" t="s">
        <v>100</v>
      </c>
      <c r="D55" s="6" t="s">
        <v>102</v>
      </c>
      <c r="E55" s="6" t="s">
        <v>103</v>
      </c>
      <c r="F55" s="9"/>
      <c r="G55" s="9"/>
      <c r="H55" s="9"/>
    </row>
    <row r="56" spans="1:8" ht="25.5" hidden="1">
      <c r="A56" s="3" t="s">
        <v>76</v>
      </c>
      <c r="B56" s="6" t="s">
        <v>10</v>
      </c>
      <c r="C56" s="6" t="s">
        <v>100</v>
      </c>
      <c r="D56" s="6" t="s">
        <v>101</v>
      </c>
      <c r="E56" s="6" t="s">
        <v>73</v>
      </c>
      <c r="F56" s="9"/>
      <c r="G56" s="9"/>
      <c r="H56" s="9"/>
    </row>
    <row r="57" spans="1:8" ht="25.5" hidden="1">
      <c r="A57" s="3" t="s">
        <v>76</v>
      </c>
      <c r="B57" s="6" t="s">
        <v>12</v>
      </c>
      <c r="C57" s="6" t="s">
        <v>8</v>
      </c>
      <c r="D57" s="6" t="s">
        <v>105</v>
      </c>
      <c r="E57" s="6" t="s">
        <v>73</v>
      </c>
      <c r="F57" s="9"/>
      <c r="G57" s="9"/>
      <c r="H57" s="9"/>
    </row>
    <row r="58" spans="1:8" ht="25.5" hidden="1">
      <c r="A58" s="3" t="s">
        <v>76</v>
      </c>
      <c r="B58" s="6" t="s">
        <v>12</v>
      </c>
      <c r="C58" s="6" t="s">
        <v>8</v>
      </c>
      <c r="D58" s="6" t="s">
        <v>106</v>
      </c>
      <c r="E58" s="6" t="s">
        <v>73</v>
      </c>
      <c r="F58" s="9"/>
      <c r="G58" s="9"/>
      <c r="H58" s="9"/>
    </row>
    <row r="59" spans="1:8" ht="25.5" hidden="1">
      <c r="A59" s="3" t="s">
        <v>76</v>
      </c>
      <c r="B59" s="6" t="s">
        <v>12</v>
      </c>
      <c r="C59" s="6" t="s">
        <v>8</v>
      </c>
      <c r="D59" s="6" t="s">
        <v>107</v>
      </c>
      <c r="E59" s="6" t="s">
        <v>73</v>
      </c>
      <c r="F59" s="9"/>
      <c r="G59" s="9"/>
      <c r="H59" s="9"/>
    </row>
    <row r="60" spans="1:8" ht="25.5" hidden="1">
      <c r="A60" s="3" t="s">
        <v>128</v>
      </c>
      <c r="B60" s="6" t="s">
        <v>12</v>
      </c>
      <c r="C60" s="6" t="s">
        <v>8</v>
      </c>
      <c r="D60" s="6" t="s">
        <v>221</v>
      </c>
      <c r="E60" s="6" t="s">
        <v>127</v>
      </c>
      <c r="F60" s="9"/>
      <c r="G60" s="9"/>
      <c r="H60" s="9"/>
    </row>
    <row r="61" spans="1:8" ht="25.5">
      <c r="A61" s="3" t="s">
        <v>128</v>
      </c>
      <c r="B61" s="6" t="s">
        <v>12</v>
      </c>
      <c r="C61" s="6" t="s">
        <v>8</v>
      </c>
      <c r="D61" s="6" t="s">
        <v>262</v>
      </c>
      <c r="E61" s="6" t="s">
        <v>127</v>
      </c>
      <c r="F61" s="9"/>
      <c r="G61" s="9"/>
      <c r="H61" s="9"/>
    </row>
    <row r="62" spans="1:8" ht="25.5" hidden="1">
      <c r="A62" s="3" t="s">
        <v>115</v>
      </c>
      <c r="B62" s="6" t="s">
        <v>100</v>
      </c>
      <c r="C62" s="6" t="s">
        <v>8</v>
      </c>
      <c r="D62" s="53" t="s">
        <v>230</v>
      </c>
      <c r="E62" s="53" t="s">
        <v>113</v>
      </c>
      <c r="F62" s="9"/>
      <c r="G62" s="9"/>
      <c r="H62" s="9"/>
    </row>
    <row r="63" spans="1:8" ht="25.5" hidden="1">
      <c r="A63" s="3" t="s">
        <v>76</v>
      </c>
      <c r="B63" s="6" t="s">
        <v>100</v>
      </c>
      <c r="C63" s="6" t="s">
        <v>8</v>
      </c>
      <c r="D63" s="6" t="s">
        <v>109</v>
      </c>
      <c r="E63" s="6" t="s">
        <v>73</v>
      </c>
      <c r="F63" s="9"/>
      <c r="G63" s="9"/>
      <c r="H63" s="9"/>
    </row>
    <row r="64" spans="1:8" ht="25.5" hidden="1">
      <c r="A64" s="3" t="s">
        <v>76</v>
      </c>
      <c r="B64" s="6" t="s">
        <v>100</v>
      </c>
      <c r="C64" s="6" t="s">
        <v>8</v>
      </c>
      <c r="D64" s="6" t="s">
        <v>110</v>
      </c>
      <c r="E64" s="6" t="s">
        <v>73</v>
      </c>
      <c r="F64" s="9"/>
      <c r="G64" s="9"/>
      <c r="H64" s="9"/>
    </row>
    <row r="65" spans="1:8" ht="25.5" hidden="1">
      <c r="A65" s="3" t="s">
        <v>76</v>
      </c>
      <c r="B65" s="6" t="s">
        <v>100</v>
      </c>
      <c r="C65" s="6" t="s">
        <v>8</v>
      </c>
      <c r="D65" s="6" t="s">
        <v>111</v>
      </c>
      <c r="E65" s="6" t="s">
        <v>73</v>
      </c>
      <c r="F65" s="9"/>
      <c r="G65" s="9"/>
      <c r="H65" s="9"/>
    </row>
    <row r="66" spans="1:8" ht="41.25" hidden="1" customHeight="1">
      <c r="A66" s="50" t="s">
        <v>291</v>
      </c>
      <c r="B66" s="53" t="s">
        <v>100</v>
      </c>
      <c r="C66" s="53" t="s">
        <v>8</v>
      </c>
      <c r="D66" s="53" t="s">
        <v>124</v>
      </c>
      <c r="E66" s="53" t="s">
        <v>290</v>
      </c>
      <c r="F66" s="9"/>
      <c r="G66" s="9"/>
      <c r="H66" s="9"/>
    </row>
    <row r="67" spans="1:8" ht="25.5" hidden="1">
      <c r="A67" s="50" t="s">
        <v>115</v>
      </c>
      <c r="B67" s="6" t="s">
        <v>100</v>
      </c>
      <c r="C67" s="6" t="s">
        <v>8</v>
      </c>
      <c r="D67" s="53" t="s">
        <v>221</v>
      </c>
      <c r="E67" s="53" t="s">
        <v>113</v>
      </c>
      <c r="F67" s="9"/>
      <c r="G67" s="9"/>
      <c r="H67" s="9"/>
    </row>
    <row r="68" spans="1:8" ht="25.5">
      <c r="A68" s="3" t="s">
        <v>115</v>
      </c>
      <c r="B68" s="6" t="s">
        <v>100</v>
      </c>
      <c r="C68" s="6" t="s">
        <v>13</v>
      </c>
      <c r="D68" s="6" t="s">
        <v>112</v>
      </c>
      <c r="E68" s="6" t="s">
        <v>113</v>
      </c>
      <c r="F68" s="9"/>
      <c r="G68" s="9"/>
      <c r="H68" s="9"/>
    </row>
    <row r="69" spans="1:8" ht="25.5" hidden="1">
      <c r="A69" s="3" t="s">
        <v>115</v>
      </c>
      <c r="B69" s="6" t="s">
        <v>100</v>
      </c>
      <c r="C69" s="6" t="s">
        <v>18</v>
      </c>
      <c r="D69" s="6" t="s">
        <v>114</v>
      </c>
      <c r="E69" s="6" t="s">
        <v>113</v>
      </c>
      <c r="F69" s="9"/>
      <c r="G69" s="9"/>
      <c r="H69" s="9"/>
    </row>
    <row r="70" spans="1:8" ht="38.25" hidden="1">
      <c r="A70" s="3" t="s">
        <v>233</v>
      </c>
      <c r="B70" s="6" t="s">
        <v>116</v>
      </c>
      <c r="C70" s="6" t="s">
        <v>8</v>
      </c>
      <c r="D70" s="6" t="s">
        <v>231</v>
      </c>
      <c r="E70" s="6" t="s">
        <v>232</v>
      </c>
      <c r="F70" s="9"/>
      <c r="G70" s="9"/>
      <c r="H70" s="9"/>
    </row>
    <row r="71" spans="1:8" ht="25.5" hidden="1">
      <c r="A71" s="3" t="s">
        <v>76</v>
      </c>
      <c r="B71" s="6" t="s">
        <v>116</v>
      </c>
      <c r="C71" s="6" t="s">
        <v>13</v>
      </c>
      <c r="D71" s="53" t="s">
        <v>234</v>
      </c>
      <c r="E71" s="6" t="s">
        <v>73</v>
      </c>
      <c r="F71" s="9"/>
      <c r="G71" s="9"/>
      <c r="H71" s="9"/>
    </row>
    <row r="72" spans="1:8" ht="25.5" hidden="1">
      <c r="A72" s="50" t="s">
        <v>288</v>
      </c>
      <c r="B72" s="53" t="s">
        <v>116</v>
      </c>
      <c r="C72" s="53" t="s">
        <v>15</v>
      </c>
      <c r="D72" s="53" t="s">
        <v>289</v>
      </c>
      <c r="E72" s="53" t="s">
        <v>287</v>
      </c>
      <c r="F72" s="9"/>
      <c r="G72" s="9"/>
      <c r="H72" s="9"/>
    </row>
    <row r="73" spans="1:8" hidden="1">
      <c r="A73" s="3" t="s">
        <v>244</v>
      </c>
      <c r="B73" s="6" t="s">
        <v>116</v>
      </c>
      <c r="C73" s="6" t="s">
        <v>15</v>
      </c>
      <c r="D73" s="6" t="s">
        <v>118</v>
      </c>
      <c r="E73" s="6" t="s">
        <v>38</v>
      </c>
      <c r="F73" s="9"/>
      <c r="G73" s="9"/>
      <c r="H73" s="9"/>
    </row>
    <row r="74" spans="1:8" ht="38.25" hidden="1">
      <c r="A74" s="3" t="s">
        <v>237</v>
      </c>
      <c r="B74" s="6" t="s">
        <v>116</v>
      </c>
      <c r="C74" s="6" t="s">
        <v>15</v>
      </c>
      <c r="D74" s="6" t="s">
        <v>229</v>
      </c>
      <c r="E74" s="6" t="s">
        <v>121</v>
      </c>
      <c r="F74" s="9"/>
      <c r="G74" s="9"/>
      <c r="H74" s="9"/>
    </row>
    <row r="75" spans="1:8" ht="38.25" hidden="1">
      <c r="A75" s="3" t="s">
        <v>236</v>
      </c>
      <c r="B75" s="6" t="s">
        <v>116</v>
      </c>
      <c r="C75" s="6" t="s">
        <v>15</v>
      </c>
      <c r="D75" s="6" t="s">
        <v>229</v>
      </c>
      <c r="E75" s="6" t="s">
        <v>235</v>
      </c>
      <c r="F75" s="9"/>
      <c r="G75" s="9"/>
      <c r="H75" s="9"/>
    </row>
    <row r="76" spans="1:8" ht="51" hidden="1">
      <c r="A76" s="3" t="s">
        <v>239</v>
      </c>
      <c r="B76" s="6" t="s">
        <v>116</v>
      </c>
      <c r="C76" s="6" t="s">
        <v>15</v>
      </c>
      <c r="D76" s="6" t="s">
        <v>86</v>
      </c>
      <c r="E76" s="6" t="s">
        <v>238</v>
      </c>
      <c r="F76" s="9"/>
      <c r="G76" s="9"/>
      <c r="H76" s="9"/>
    </row>
    <row r="77" spans="1:8" hidden="1">
      <c r="A77" s="3" t="s">
        <v>62</v>
      </c>
      <c r="B77" s="6" t="s">
        <v>116</v>
      </c>
      <c r="C77" s="6" t="s">
        <v>15</v>
      </c>
      <c r="D77" s="6" t="s">
        <v>221</v>
      </c>
      <c r="E77" s="6" t="s">
        <v>61</v>
      </c>
      <c r="F77" s="9"/>
      <c r="G77" s="9"/>
      <c r="H77" s="9"/>
    </row>
    <row r="78" spans="1:8" hidden="1">
      <c r="A78" s="3" t="s">
        <v>122</v>
      </c>
      <c r="B78" s="6" t="s">
        <v>116</v>
      </c>
      <c r="C78" s="6" t="s">
        <v>15</v>
      </c>
      <c r="D78" s="6" t="s">
        <v>221</v>
      </c>
      <c r="E78" s="6" t="s">
        <v>123</v>
      </c>
      <c r="F78" s="9"/>
      <c r="G78" s="9"/>
      <c r="H78" s="9"/>
    </row>
    <row r="79" spans="1:8" hidden="1">
      <c r="A79" s="3" t="s">
        <v>244</v>
      </c>
      <c r="B79" s="6" t="s">
        <v>116</v>
      </c>
      <c r="C79" s="6" t="s">
        <v>15</v>
      </c>
      <c r="D79" s="6" t="s">
        <v>221</v>
      </c>
      <c r="E79" s="6" t="s">
        <v>38</v>
      </c>
      <c r="F79" s="9"/>
      <c r="G79" s="9"/>
      <c r="H79" s="9"/>
    </row>
    <row r="80" spans="1:8" hidden="1">
      <c r="A80" s="3" t="s">
        <v>243</v>
      </c>
      <c r="B80" s="6" t="s">
        <v>116</v>
      </c>
      <c r="C80" s="6" t="s">
        <v>18</v>
      </c>
      <c r="D80" s="6" t="s">
        <v>188</v>
      </c>
      <c r="E80" s="6" t="s">
        <v>242</v>
      </c>
      <c r="F80" s="9"/>
      <c r="G80" s="9"/>
      <c r="H80" s="9"/>
    </row>
    <row r="81" spans="1:8" hidden="1">
      <c r="A81" s="3" t="s">
        <v>244</v>
      </c>
      <c r="B81" s="6" t="s">
        <v>116</v>
      </c>
      <c r="C81" s="6" t="s">
        <v>9</v>
      </c>
      <c r="D81" s="6" t="s">
        <v>118</v>
      </c>
      <c r="E81" s="6" t="s">
        <v>38</v>
      </c>
      <c r="F81" s="9"/>
      <c r="G81" s="9"/>
      <c r="H81" s="9"/>
    </row>
    <row r="82" spans="1:8" hidden="1">
      <c r="A82" s="3" t="s">
        <v>244</v>
      </c>
      <c r="B82" s="6" t="s">
        <v>116</v>
      </c>
      <c r="C82" s="6" t="s">
        <v>9</v>
      </c>
      <c r="D82" s="6" t="s">
        <v>117</v>
      </c>
      <c r="E82" s="6" t="s">
        <v>38</v>
      </c>
      <c r="F82" s="9"/>
      <c r="G82" s="9"/>
      <c r="H82" s="9"/>
    </row>
    <row r="83" spans="1:8" hidden="1">
      <c r="A83" s="3" t="s">
        <v>62</v>
      </c>
      <c r="B83" s="6" t="s">
        <v>63</v>
      </c>
      <c r="C83" s="6" t="s">
        <v>8</v>
      </c>
      <c r="D83" s="6" t="s">
        <v>124</v>
      </c>
      <c r="E83" s="6" t="s">
        <v>61</v>
      </c>
      <c r="F83" s="9"/>
      <c r="G83" s="9"/>
      <c r="H83" s="9"/>
    </row>
    <row r="84" spans="1:8">
      <c r="A84" s="3" t="s">
        <v>21</v>
      </c>
      <c r="B84" s="6" t="s">
        <v>125</v>
      </c>
      <c r="C84" s="6" t="s">
        <v>125</v>
      </c>
      <c r="D84" s="6" t="s">
        <v>125</v>
      </c>
      <c r="E84" s="6" t="s">
        <v>125</v>
      </c>
      <c r="F84" s="9"/>
      <c r="G84" s="9"/>
      <c r="H84" s="9"/>
    </row>
    <row r="1157" spans="1:1" ht="15.75">
      <c r="A1157" s="2"/>
    </row>
    <row r="1158" spans="1:1" ht="15.75">
      <c r="A1158" s="2"/>
    </row>
  </sheetData>
  <customSheetViews>
    <customSheetView guid="{7C829716-2F07-46F0-AF1A-069E96C8B01D}" fitToPage="1" showRuler="0">
      <pane xSplit="5" ySplit="11" topLeftCell="F12" activePane="bottomRight" state="frozen"/>
      <selection pane="bottomRight" activeCell="G15" sqref="G15"/>
      <pageMargins left="0.78740157480314965" right="0.39370078740157483" top="0.39370078740157483" bottom="0.39370078740157483" header="0.27559055118110237" footer="0.27559055118110237"/>
      <printOptions horizontalCentered="1"/>
      <pageSetup paperSize="9" scale="65" fitToHeight="4" orientation="portrait" r:id="rId1"/>
      <headerFooter alignWithMargins="0">
        <oddFooter>&amp;C&amp;P</oddFooter>
      </headerFooter>
    </customSheetView>
    <customSheetView guid="{518631E2-4EB0-11D9-BBD2-00304F169CFD}" fitToPage="1" showRuler="0">
      <pane xSplit="5" ySplit="11" topLeftCell="F40" activePane="bottomRight" state="frozen"/>
      <selection pane="bottomRight" activeCell="G44" sqref="G44"/>
      <pageMargins left="0.78740157480314965" right="0.39370078740157483" top="0.39370078740157483" bottom="0.39370078740157483" header="0.27559055118110237" footer="0.27559055118110237"/>
      <printOptions horizontalCentered="1"/>
      <pageSetup paperSize="9" scale="65" fitToHeight="4" orientation="portrait" r:id="rId2"/>
      <headerFooter alignWithMargins="0">
        <oddFooter>&amp;C&amp;P</oddFooter>
      </headerFooter>
    </customSheetView>
    <customSheetView guid="{AEDB4CA6-4888-11D9-A850-00104B65722B}" fitToPage="1" showRuler="0">
      <pane xSplit="5" ySplit="11" topLeftCell="F30" activePane="bottomRight" state="frozen"/>
      <selection pane="bottomRight" activeCell="G33" sqref="G33"/>
      <pageMargins left="0.78740157480314965" right="0.39370078740157483" top="0.39370078740157483" bottom="0.39370078740157483" header="0.27559055118110237" footer="0.27559055118110237"/>
      <printOptions horizontalCentered="1"/>
      <pageSetup paperSize="9" scale="65" fitToHeight="4" orientation="portrait" r:id="rId3"/>
      <headerFooter alignWithMargins="0">
        <oddFooter>&amp;C&amp;P</oddFooter>
      </headerFooter>
    </customSheetView>
    <customSheetView guid="{7D5D7701-F2D9-11D5-A0C1-00C0DFF66A6A}" showRuler="0">
      <pane xSplit="5" ySplit="11" topLeftCell="F12" activePane="bottomRight" state="frozen"/>
      <selection pane="bottomRight" activeCell="H11" sqref="H11"/>
    </customSheetView>
    <customSheetView guid="{CCB89602-4EB0-11D9-AD0A-000AE6CB13C7}" showPageBreaks="1" fitToPage="1" showRuler="0">
      <pane xSplit="5" ySplit="11" topLeftCell="F52" activePane="bottomRight" state="frozen"/>
      <selection pane="bottomRight" activeCell="G54" sqref="G54"/>
      <pageMargins left="0.78740157480314965" right="0.39370078740157483" top="0.39370078740157483" bottom="0.39370078740157483" header="0.27559055118110237" footer="0.27559055118110237"/>
      <printOptions horizontalCentered="1"/>
      <pageSetup paperSize="9" scale="81" fitToHeight="4" orientation="portrait" r:id="rId4"/>
      <headerFooter alignWithMargins="0">
        <oddFooter>&amp;C&amp;P</oddFooter>
      </headerFooter>
    </customSheetView>
  </customSheetViews>
  <mergeCells count="9">
    <mergeCell ref="A8:A10"/>
    <mergeCell ref="B8:B10"/>
    <mergeCell ref="C8:C10"/>
    <mergeCell ref="D8:D10"/>
    <mergeCell ref="F3:H3"/>
    <mergeCell ref="F8:H8"/>
    <mergeCell ref="F9:F10"/>
    <mergeCell ref="E8:E10"/>
    <mergeCell ref="G9:H9"/>
  </mergeCells>
  <phoneticPr fontId="9" type="noConversion"/>
  <printOptions horizontalCentered="1"/>
  <pageMargins left="0.78740157480314965" right="0.39370078740157483" top="0.39370078740157483" bottom="0.39370078740157483" header="0.27559055118110237" footer="0.27559055118110237"/>
  <pageSetup paperSize="9" scale="81" fitToHeight="4" orientation="portrait" r:id="rId5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58"/>
  <sheetViews>
    <sheetView workbookViewId="0">
      <pane xSplit="5" ySplit="11" topLeftCell="F61" activePane="bottomRight" state="frozen"/>
      <selection activeCell="F4" sqref="F4"/>
      <selection pane="topRight" activeCell="F4" sqref="F4"/>
      <selection pane="bottomLeft" activeCell="F4" sqref="F4"/>
      <selection pane="bottomRight" activeCell="F15" sqref="F12:K15"/>
    </sheetView>
  </sheetViews>
  <sheetFormatPr defaultRowHeight="12.75"/>
  <cols>
    <col min="1" max="1" width="51.7109375" customWidth="1"/>
    <col min="2" max="3" width="5.85546875" customWidth="1"/>
    <col min="4" max="4" width="11.42578125" customWidth="1"/>
    <col min="5" max="5" width="5.85546875" customWidth="1"/>
    <col min="6" max="6" width="11.42578125" customWidth="1"/>
    <col min="7" max="8" width="10.7109375" customWidth="1"/>
    <col min="9" max="16384" width="9.140625" style="22"/>
  </cols>
  <sheetData>
    <row r="1" spans="1:8">
      <c r="A1" s="22"/>
      <c r="B1" s="22"/>
      <c r="C1" s="22"/>
      <c r="D1" s="22"/>
      <c r="E1" s="22"/>
      <c r="F1" s="22"/>
      <c r="G1" s="22"/>
      <c r="H1" s="25" t="s">
        <v>205</v>
      </c>
    </row>
    <row r="2" spans="1:8">
      <c r="A2" s="22"/>
      <c r="B2" s="22"/>
      <c r="C2" s="22"/>
      <c r="D2" s="22"/>
      <c r="E2" s="22"/>
      <c r="F2" s="22"/>
      <c r="G2" s="22"/>
      <c r="H2" s="25" t="s">
        <v>264</v>
      </c>
    </row>
    <row r="3" spans="1:8">
      <c r="A3" s="22"/>
      <c r="B3" s="22"/>
      <c r="C3" s="22"/>
      <c r="D3" s="22"/>
      <c r="E3" s="22"/>
      <c r="F3" s="104" t="s">
        <v>300</v>
      </c>
      <c r="G3" s="104"/>
      <c r="H3" s="104"/>
    </row>
    <row r="4" spans="1:8">
      <c r="A4" s="22"/>
      <c r="B4" s="22"/>
      <c r="C4" s="51" t="s">
        <v>253</v>
      </c>
      <c r="D4" s="22"/>
      <c r="F4" s="22"/>
      <c r="G4" s="22"/>
      <c r="H4" s="22"/>
    </row>
    <row r="5" spans="1:8">
      <c r="A5" s="22"/>
      <c r="B5" s="22"/>
      <c r="C5" s="57" t="s">
        <v>294</v>
      </c>
      <c r="D5" s="22"/>
      <c r="F5" s="22"/>
      <c r="G5" s="22"/>
      <c r="H5" s="22"/>
    </row>
    <row r="6" spans="1:8" ht="13.5">
      <c r="A6" s="1"/>
      <c r="B6" s="22"/>
      <c r="D6" s="22"/>
      <c r="F6" s="22"/>
      <c r="G6" s="22"/>
      <c r="H6" s="22"/>
    </row>
    <row r="7" spans="1:8">
      <c r="A7" s="22"/>
      <c r="B7" s="22"/>
      <c r="C7" s="22"/>
      <c r="D7" s="22"/>
      <c r="E7" s="22"/>
      <c r="F7" s="22"/>
      <c r="G7" s="22"/>
      <c r="H7" s="28" t="s">
        <v>19</v>
      </c>
    </row>
    <row r="8" spans="1:8" s="32" customFormat="1">
      <c r="A8" s="100" t="s">
        <v>20</v>
      </c>
      <c r="B8" s="98" t="s">
        <v>0</v>
      </c>
      <c r="C8" s="98" t="s">
        <v>1</v>
      </c>
      <c r="D8" s="98" t="s">
        <v>2</v>
      </c>
      <c r="E8" s="98" t="s">
        <v>3</v>
      </c>
      <c r="F8" s="93" t="s">
        <v>33</v>
      </c>
      <c r="G8" s="94"/>
      <c r="H8" s="95"/>
    </row>
    <row r="9" spans="1:8" s="32" customFormat="1" ht="12.75" customHeight="1">
      <c r="A9" s="101"/>
      <c r="B9" s="99"/>
      <c r="C9" s="99"/>
      <c r="D9" s="99"/>
      <c r="E9" s="99"/>
      <c r="F9" s="96" t="s">
        <v>23</v>
      </c>
      <c r="G9" s="102" t="s">
        <v>212</v>
      </c>
      <c r="H9" s="103"/>
    </row>
    <row r="10" spans="1:8" ht="59.25">
      <c r="A10" s="101"/>
      <c r="B10" s="99"/>
      <c r="C10" s="99"/>
      <c r="D10" s="99"/>
      <c r="E10" s="99"/>
      <c r="F10" s="97"/>
      <c r="G10" s="49" t="s">
        <v>192</v>
      </c>
      <c r="H10" s="24" t="s">
        <v>32</v>
      </c>
    </row>
    <row r="11" spans="1:8" s="31" customFormat="1">
      <c r="A11" s="4">
        <v>1</v>
      </c>
      <c r="B11" s="23" t="s">
        <v>4</v>
      </c>
      <c r="C11" s="23" t="s">
        <v>5</v>
      </c>
      <c r="D11" s="23" t="s">
        <v>6</v>
      </c>
      <c r="E11" s="23" t="s">
        <v>7</v>
      </c>
      <c r="F11" s="5">
        <v>6</v>
      </c>
      <c r="G11" s="5">
        <v>7</v>
      </c>
      <c r="H11" s="5">
        <v>8</v>
      </c>
    </row>
    <row r="12" spans="1:8" ht="25.5">
      <c r="A12" s="3" t="s">
        <v>42</v>
      </c>
      <c r="B12" s="6" t="s">
        <v>8</v>
      </c>
      <c r="C12" s="6" t="s">
        <v>13</v>
      </c>
      <c r="D12" s="6" t="s">
        <v>41</v>
      </c>
      <c r="E12" s="6" t="s">
        <v>43</v>
      </c>
      <c r="F12" s="9"/>
      <c r="G12" s="9"/>
      <c r="H12" s="9"/>
    </row>
    <row r="13" spans="1:8">
      <c r="A13" s="3" t="s">
        <v>44</v>
      </c>
      <c r="B13" s="6" t="s">
        <v>8</v>
      </c>
      <c r="C13" s="6" t="s">
        <v>18</v>
      </c>
      <c r="D13" s="6" t="s">
        <v>41</v>
      </c>
      <c r="E13" s="6" t="s">
        <v>45</v>
      </c>
      <c r="F13" s="9"/>
      <c r="G13" s="9"/>
      <c r="H13" s="9"/>
    </row>
    <row r="14" spans="1:8" hidden="1">
      <c r="A14" s="3" t="s">
        <v>31</v>
      </c>
      <c r="B14" s="6" t="s">
        <v>8</v>
      </c>
      <c r="C14" s="6" t="s">
        <v>18</v>
      </c>
      <c r="D14" s="6" t="s">
        <v>41</v>
      </c>
      <c r="E14" s="6" t="s">
        <v>46</v>
      </c>
      <c r="F14" s="9"/>
      <c r="G14" s="58"/>
      <c r="H14" s="9"/>
    </row>
    <row r="15" spans="1:8" ht="28.15" customHeight="1">
      <c r="A15" s="3" t="s">
        <v>299</v>
      </c>
      <c r="B15" s="6" t="s">
        <v>8</v>
      </c>
      <c r="C15" s="6" t="s">
        <v>18</v>
      </c>
      <c r="D15" s="6" t="s">
        <v>41</v>
      </c>
      <c r="E15" s="6" t="s">
        <v>298</v>
      </c>
      <c r="F15" s="9"/>
      <c r="G15" s="58"/>
      <c r="H15" s="9"/>
    </row>
    <row r="16" spans="1:8" ht="38.25" hidden="1">
      <c r="A16" s="3" t="s">
        <v>269</v>
      </c>
      <c r="B16" s="6" t="s">
        <v>8</v>
      </c>
      <c r="C16" s="6" t="s">
        <v>11</v>
      </c>
      <c r="D16" s="6" t="s">
        <v>267</v>
      </c>
      <c r="E16" s="6" t="s">
        <v>268</v>
      </c>
      <c r="F16" s="9">
        <f t="shared" ref="F16:F25" si="0">SUM(G16:H16)</f>
        <v>0</v>
      </c>
      <c r="G16" s="58"/>
      <c r="H16" s="9"/>
    </row>
    <row r="17" spans="1:8" hidden="1">
      <c r="A17" s="3" t="s">
        <v>44</v>
      </c>
      <c r="B17" s="53" t="s">
        <v>8</v>
      </c>
      <c r="C17" s="53" t="s">
        <v>9</v>
      </c>
      <c r="D17" s="53" t="s">
        <v>41</v>
      </c>
      <c r="E17" s="53" t="s">
        <v>45</v>
      </c>
      <c r="F17" s="9">
        <f t="shared" si="0"/>
        <v>0</v>
      </c>
      <c r="G17" s="58"/>
      <c r="H17" s="9"/>
    </row>
    <row r="18" spans="1:8" ht="38.25" hidden="1">
      <c r="A18" s="3" t="s">
        <v>50</v>
      </c>
      <c r="B18" s="6" t="s">
        <v>8</v>
      </c>
      <c r="C18" s="6" t="s">
        <v>10</v>
      </c>
      <c r="D18" s="6" t="s">
        <v>47</v>
      </c>
      <c r="E18" s="6" t="s">
        <v>48</v>
      </c>
      <c r="F18" s="9">
        <f t="shared" si="0"/>
        <v>0</v>
      </c>
      <c r="G18" s="9"/>
      <c r="H18" s="9"/>
    </row>
    <row r="19" spans="1:8" ht="25.5" hidden="1">
      <c r="A19" s="3" t="s">
        <v>49</v>
      </c>
      <c r="B19" s="6" t="s">
        <v>8</v>
      </c>
      <c r="C19" s="6" t="s">
        <v>10</v>
      </c>
      <c r="D19" s="6" t="s">
        <v>47</v>
      </c>
      <c r="E19" s="6" t="s">
        <v>51</v>
      </c>
      <c r="F19" s="9">
        <f t="shared" si="0"/>
        <v>0</v>
      </c>
      <c r="G19" s="9"/>
      <c r="H19" s="9"/>
    </row>
    <row r="20" spans="1:8" hidden="1">
      <c r="A20" s="3" t="s">
        <v>30</v>
      </c>
      <c r="B20" s="6" t="s">
        <v>8</v>
      </c>
      <c r="C20" s="6" t="s">
        <v>14</v>
      </c>
      <c r="D20" s="6" t="s">
        <v>52</v>
      </c>
      <c r="E20" s="6" t="s">
        <v>53</v>
      </c>
      <c r="F20" s="9">
        <f t="shared" si="0"/>
        <v>0</v>
      </c>
      <c r="G20" s="9"/>
      <c r="H20" s="9"/>
    </row>
    <row r="21" spans="1:8" hidden="1">
      <c r="A21" s="3" t="s">
        <v>57</v>
      </c>
      <c r="B21" s="6" t="s">
        <v>8</v>
      </c>
      <c r="C21" s="6" t="s">
        <v>54</v>
      </c>
      <c r="D21" s="6" t="s">
        <v>55</v>
      </c>
      <c r="E21" s="6" t="s">
        <v>56</v>
      </c>
      <c r="F21" s="9">
        <f t="shared" si="0"/>
        <v>0</v>
      </c>
      <c r="G21" s="9"/>
      <c r="H21" s="9"/>
    </row>
    <row r="22" spans="1:8" ht="25.5" hidden="1">
      <c r="A22" s="3" t="s">
        <v>76</v>
      </c>
      <c r="B22" s="6" t="s">
        <v>8</v>
      </c>
      <c r="C22" s="6" t="s">
        <v>17</v>
      </c>
      <c r="D22" s="6" t="s">
        <v>41</v>
      </c>
      <c r="E22" s="6" t="s">
        <v>73</v>
      </c>
      <c r="F22" s="9">
        <f t="shared" si="0"/>
        <v>0</v>
      </c>
      <c r="G22" s="9"/>
      <c r="H22" s="9"/>
    </row>
    <row r="23" spans="1:8" ht="25.5" hidden="1">
      <c r="A23" s="3" t="s">
        <v>75</v>
      </c>
      <c r="B23" s="6" t="s">
        <v>8</v>
      </c>
      <c r="C23" s="6" t="s">
        <v>17</v>
      </c>
      <c r="D23" s="6" t="s">
        <v>77</v>
      </c>
      <c r="E23" s="6" t="s">
        <v>74</v>
      </c>
      <c r="F23" s="9">
        <f t="shared" si="0"/>
        <v>0</v>
      </c>
      <c r="G23" s="9"/>
      <c r="H23" s="9"/>
    </row>
    <row r="24" spans="1:8" hidden="1">
      <c r="A24" s="3" t="s">
        <v>78</v>
      </c>
      <c r="B24" s="6" t="s">
        <v>8</v>
      </c>
      <c r="C24" s="6" t="s">
        <v>17</v>
      </c>
      <c r="D24" s="6" t="s">
        <v>77</v>
      </c>
      <c r="E24" s="6" t="s">
        <v>79</v>
      </c>
      <c r="F24" s="9">
        <f t="shared" si="0"/>
        <v>0</v>
      </c>
      <c r="G24" s="9"/>
      <c r="H24" s="9"/>
    </row>
    <row r="25" spans="1:8" ht="25.5" hidden="1">
      <c r="A25" s="50" t="s">
        <v>277</v>
      </c>
      <c r="B25" s="53" t="s">
        <v>8</v>
      </c>
      <c r="C25" s="53" t="s">
        <v>17</v>
      </c>
      <c r="D25" s="53" t="s">
        <v>278</v>
      </c>
      <c r="E25" s="53" t="s">
        <v>279</v>
      </c>
      <c r="F25" s="9">
        <f t="shared" si="0"/>
        <v>0</v>
      </c>
      <c r="G25" s="9"/>
      <c r="H25" s="9"/>
    </row>
    <row r="26" spans="1:8" ht="25.5">
      <c r="A26" s="3" t="s">
        <v>275</v>
      </c>
      <c r="B26" s="6" t="s">
        <v>13</v>
      </c>
      <c r="C26" s="6" t="s">
        <v>13</v>
      </c>
      <c r="D26" s="6" t="s">
        <v>267</v>
      </c>
      <c r="E26" s="6" t="s">
        <v>276</v>
      </c>
      <c r="F26" s="9"/>
      <c r="G26" s="9"/>
      <c r="H26" s="9"/>
    </row>
    <row r="27" spans="1:8" ht="25.5" hidden="1">
      <c r="A27" s="3" t="s">
        <v>58</v>
      </c>
      <c r="B27" s="6" t="s">
        <v>15</v>
      </c>
      <c r="C27" s="6" t="s">
        <v>13</v>
      </c>
      <c r="D27" s="53" t="s">
        <v>226</v>
      </c>
      <c r="E27" s="6" t="s">
        <v>59</v>
      </c>
      <c r="F27" s="9"/>
      <c r="G27" s="9"/>
      <c r="H27" s="9"/>
    </row>
    <row r="28" spans="1:8" ht="38.25" hidden="1">
      <c r="A28" s="3" t="s">
        <v>189</v>
      </c>
      <c r="B28" s="6" t="s">
        <v>15</v>
      </c>
      <c r="C28" s="6" t="s">
        <v>100</v>
      </c>
      <c r="D28" s="6" t="s">
        <v>254</v>
      </c>
      <c r="E28" s="6" t="s">
        <v>255</v>
      </c>
      <c r="F28" s="9"/>
      <c r="G28" s="9"/>
      <c r="H28" s="9"/>
    </row>
    <row r="29" spans="1:8" hidden="1">
      <c r="A29" s="3" t="s">
        <v>261</v>
      </c>
      <c r="B29" s="6" t="s">
        <v>15</v>
      </c>
      <c r="C29" s="6" t="s">
        <v>116</v>
      </c>
      <c r="D29" s="6" t="s">
        <v>226</v>
      </c>
      <c r="E29" s="6" t="s">
        <v>260</v>
      </c>
      <c r="F29" s="9"/>
      <c r="G29" s="9"/>
      <c r="H29" s="9"/>
    </row>
    <row r="30" spans="1:8" hidden="1">
      <c r="A30" s="50" t="s">
        <v>227</v>
      </c>
      <c r="B30" s="6" t="s">
        <v>18</v>
      </c>
      <c r="C30" s="6" t="s">
        <v>13</v>
      </c>
      <c r="D30" s="6" t="s">
        <v>60</v>
      </c>
      <c r="E30" s="53" t="s">
        <v>228</v>
      </c>
      <c r="F30" s="9"/>
      <c r="G30" s="9"/>
      <c r="H30" s="9"/>
    </row>
    <row r="31" spans="1:8" hidden="1">
      <c r="A31" s="50" t="s">
        <v>219</v>
      </c>
      <c r="B31" s="53" t="s">
        <v>18</v>
      </c>
      <c r="C31" s="53" t="s">
        <v>12</v>
      </c>
      <c r="D31" s="53" t="s">
        <v>217</v>
      </c>
      <c r="E31" s="53" t="s">
        <v>218</v>
      </c>
      <c r="F31" s="9"/>
      <c r="G31" s="9"/>
      <c r="H31" s="9"/>
    </row>
    <row r="32" spans="1:8" ht="25.5" hidden="1">
      <c r="A32" s="50" t="s">
        <v>286</v>
      </c>
      <c r="B32" s="53" t="s">
        <v>18</v>
      </c>
      <c r="C32" s="53" t="s">
        <v>12</v>
      </c>
      <c r="D32" s="53" t="s">
        <v>284</v>
      </c>
      <c r="E32" s="53" t="s">
        <v>285</v>
      </c>
      <c r="F32" s="9"/>
      <c r="G32" s="9"/>
      <c r="H32" s="9"/>
    </row>
    <row r="33" spans="1:8">
      <c r="A33" s="3" t="s">
        <v>65</v>
      </c>
      <c r="B33" s="6" t="s">
        <v>18</v>
      </c>
      <c r="C33" s="6" t="s">
        <v>63</v>
      </c>
      <c r="D33" s="6" t="s">
        <v>64</v>
      </c>
      <c r="E33" s="6" t="s">
        <v>66</v>
      </c>
      <c r="F33" s="9"/>
      <c r="G33" s="9"/>
      <c r="H33" s="9"/>
    </row>
    <row r="34" spans="1:8" hidden="1">
      <c r="A34" s="3" t="s">
        <v>67</v>
      </c>
      <c r="B34" s="6" t="s">
        <v>18</v>
      </c>
      <c r="C34" s="6" t="s">
        <v>63</v>
      </c>
      <c r="D34" s="6" t="s">
        <v>64</v>
      </c>
      <c r="E34" s="6" t="s">
        <v>68</v>
      </c>
      <c r="F34" s="9"/>
      <c r="G34" s="9"/>
      <c r="H34" s="9"/>
    </row>
    <row r="35" spans="1:8" ht="25.5" hidden="1">
      <c r="A35" s="3" t="s">
        <v>70</v>
      </c>
      <c r="B35" s="6" t="s">
        <v>18</v>
      </c>
      <c r="C35" s="6" t="s">
        <v>63</v>
      </c>
      <c r="D35" s="6" t="s">
        <v>69</v>
      </c>
      <c r="E35" s="6" t="s">
        <v>71</v>
      </c>
      <c r="F35" s="9"/>
      <c r="G35" s="9"/>
      <c r="H35" s="9"/>
    </row>
    <row r="36" spans="1:8" hidden="1">
      <c r="A36" s="3" t="s">
        <v>62</v>
      </c>
      <c r="B36" s="6" t="s">
        <v>11</v>
      </c>
      <c r="C36" s="6" t="s">
        <v>8</v>
      </c>
      <c r="D36" s="6" t="s">
        <v>72</v>
      </c>
      <c r="E36" s="6" t="s">
        <v>61</v>
      </c>
      <c r="F36" s="9"/>
      <c r="G36" s="9"/>
      <c r="H36" s="9"/>
    </row>
    <row r="37" spans="1:8" ht="38.25" hidden="1">
      <c r="A37" s="3" t="s">
        <v>81</v>
      </c>
      <c r="B37" s="6" t="s">
        <v>11</v>
      </c>
      <c r="C37" s="6" t="s">
        <v>8</v>
      </c>
      <c r="D37" s="6" t="s">
        <v>72</v>
      </c>
      <c r="E37" s="6" t="s">
        <v>82</v>
      </c>
      <c r="F37" s="9"/>
      <c r="G37" s="9"/>
      <c r="H37" s="9"/>
    </row>
    <row r="38" spans="1:8" hidden="1">
      <c r="A38" s="50" t="s">
        <v>283</v>
      </c>
      <c r="B38" s="53" t="s">
        <v>11</v>
      </c>
      <c r="C38" s="53" t="s">
        <v>13</v>
      </c>
      <c r="D38" s="53" t="s">
        <v>280</v>
      </c>
      <c r="E38" s="53" t="s">
        <v>281</v>
      </c>
      <c r="F38" s="9"/>
      <c r="G38" s="9"/>
      <c r="H38" s="9"/>
    </row>
    <row r="39" spans="1:8" hidden="1">
      <c r="A39" s="50" t="s">
        <v>282</v>
      </c>
      <c r="B39" s="53" t="s">
        <v>11</v>
      </c>
      <c r="C39" s="53" t="s">
        <v>13</v>
      </c>
      <c r="D39" s="53" t="s">
        <v>80</v>
      </c>
      <c r="E39" s="53" t="s">
        <v>84</v>
      </c>
      <c r="F39" s="9"/>
      <c r="G39" s="9"/>
      <c r="H39" s="9"/>
    </row>
    <row r="40" spans="1:8" hidden="1">
      <c r="A40" s="3" t="s">
        <v>62</v>
      </c>
      <c r="B40" s="6" t="s">
        <v>11</v>
      </c>
      <c r="C40" s="6" t="s">
        <v>13</v>
      </c>
      <c r="D40" s="6" t="s">
        <v>80</v>
      </c>
      <c r="E40" s="6" t="s">
        <v>61</v>
      </c>
      <c r="F40" s="9"/>
      <c r="G40" s="9"/>
      <c r="H40" s="9"/>
    </row>
    <row r="41" spans="1:8" ht="25.5" hidden="1">
      <c r="A41" s="3" t="s">
        <v>83</v>
      </c>
      <c r="B41" s="6" t="s">
        <v>11</v>
      </c>
      <c r="C41" s="6" t="s">
        <v>13</v>
      </c>
      <c r="D41" s="6" t="s">
        <v>80</v>
      </c>
      <c r="E41" s="6" t="s">
        <v>84</v>
      </c>
      <c r="F41" s="9"/>
      <c r="G41" s="9"/>
      <c r="H41" s="9"/>
    </row>
    <row r="42" spans="1:8" ht="25.5">
      <c r="A42" s="3" t="s">
        <v>85</v>
      </c>
      <c r="B42" s="6" t="s">
        <v>11</v>
      </c>
      <c r="C42" s="6" t="s">
        <v>13</v>
      </c>
      <c r="D42" s="6" t="s">
        <v>80</v>
      </c>
      <c r="E42" s="6" t="s">
        <v>16</v>
      </c>
      <c r="F42" s="9"/>
      <c r="G42" s="9"/>
      <c r="H42" s="9"/>
    </row>
    <row r="43" spans="1:8" ht="25.5" hidden="1">
      <c r="A43" s="3" t="s">
        <v>83</v>
      </c>
      <c r="B43" s="6" t="s">
        <v>11</v>
      </c>
      <c r="C43" s="6" t="s">
        <v>13</v>
      </c>
      <c r="D43" s="53" t="s">
        <v>221</v>
      </c>
      <c r="E43" s="6" t="s">
        <v>84</v>
      </c>
      <c r="F43" s="9"/>
      <c r="G43" s="9"/>
      <c r="H43" s="9"/>
    </row>
    <row r="44" spans="1:8" hidden="1">
      <c r="A44" s="3" t="s">
        <v>62</v>
      </c>
      <c r="B44" s="6" t="s">
        <v>11</v>
      </c>
      <c r="C44" s="6" t="s">
        <v>18</v>
      </c>
      <c r="D44" s="53" t="s">
        <v>229</v>
      </c>
      <c r="E44" s="6" t="s">
        <v>61</v>
      </c>
      <c r="F44" s="9"/>
      <c r="G44" s="9"/>
      <c r="H44" s="9"/>
    </row>
    <row r="45" spans="1:8" ht="25.5" hidden="1">
      <c r="A45" s="3" t="s">
        <v>76</v>
      </c>
      <c r="B45" s="46" t="s">
        <v>10</v>
      </c>
      <c r="C45" s="7" t="s">
        <v>8</v>
      </c>
      <c r="D45" s="7" t="s">
        <v>87</v>
      </c>
      <c r="E45" s="7" t="s">
        <v>73</v>
      </c>
      <c r="F45" s="9"/>
      <c r="G45" s="9"/>
      <c r="H45" s="9"/>
    </row>
    <row r="46" spans="1:8" ht="25.5" hidden="1">
      <c r="A46" s="3" t="s">
        <v>76</v>
      </c>
      <c r="B46" s="6" t="s">
        <v>10</v>
      </c>
      <c r="C46" s="6" t="s">
        <v>13</v>
      </c>
      <c r="D46" s="6" t="s">
        <v>88</v>
      </c>
      <c r="E46" s="6" t="s">
        <v>73</v>
      </c>
      <c r="F46" s="9"/>
      <c r="G46" s="9"/>
      <c r="H46" s="9"/>
    </row>
    <row r="47" spans="1:8" ht="25.5" hidden="1">
      <c r="A47" s="3" t="s">
        <v>76</v>
      </c>
      <c r="B47" s="6" t="s">
        <v>10</v>
      </c>
      <c r="C47" s="6" t="s">
        <v>13</v>
      </c>
      <c r="D47" s="6" t="s">
        <v>89</v>
      </c>
      <c r="E47" s="6" t="s">
        <v>73</v>
      </c>
      <c r="F47" s="9"/>
      <c r="G47" s="9"/>
      <c r="H47" s="9"/>
    </row>
    <row r="48" spans="1:8" ht="25.5" hidden="1">
      <c r="A48" s="3" t="s">
        <v>76</v>
      </c>
      <c r="B48" s="6" t="s">
        <v>10</v>
      </c>
      <c r="C48" s="6" t="s">
        <v>13</v>
      </c>
      <c r="D48" s="6" t="s">
        <v>90</v>
      </c>
      <c r="E48" s="6" t="s">
        <v>73</v>
      </c>
      <c r="F48" s="9"/>
      <c r="G48" s="9"/>
      <c r="H48" s="9"/>
    </row>
    <row r="49" spans="1:8" ht="25.5" hidden="1">
      <c r="A49" s="3" t="s">
        <v>76</v>
      </c>
      <c r="B49" s="6" t="s">
        <v>10</v>
      </c>
      <c r="C49" s="6" t="s">
        <v>13</v>
      </c>
      <c r="D49" s="6" t="s">
        <v>91</v>
      </c>
      <c r="E49" s="6" t="s">
        <v>73</v>
      </c>
      <c r="F49" s="9"/>
      <c r="G49" s="9"/>
      <c r="H49" s="9"/>
    </row>
    <row r="50" spans="1:8" ht="38.25" hidden="1">
      <c r="A50" s="3" t="s">
        <v>271</v>
      </c>
      <c r="B50" s="6" t="s">
        <v>10</v>
      </c>
      <c r="C50" s="6" t="s">
        <v>13</v>
      </c>
      <c r="D50" s="6" t="s">
        <v>124</v>
      </c>
      <c r="E50" s="6" t="s">
        <v>270</v>
      </c>
      <c r="F50" s="9"/>
      <c r="G50" s="9"/>
      <c r="H50" s="9"/>
    </row>
    <row r="51" spans="1:8" hidden="1">
      <c r="A51" s="3" t="s">
        <v>93</v>
      </c>
      <c r="B51" s="6" t="s">
        <v>10</v>
      </c>
      <c r="C51" s="6" t="s">
        <v>11</v>
      </c>
      <c r="D51" s="6" t="s">
        <v>92</v>
      </c>
      <c r="E51" s="6" t="s">
        <v>126</v>
      </c>
      <c r="F51" s="9"/>
      <c r="G51" s="9"/>
      <c r="H51" s="9"/>
    </row>
    <row r="52" spans="1:8" hidden="1">
      <c r="A52" s="3" t="s">
        <v>98</v>
      </c>
      <c r="B52" s="6" t="s">
        <v>10</v>
      </c>
      <c r="C52" s="6" t="s">
        <v>10</v>
      </c>
      <c r="D52" s="6" t="s">
        <v>97</v>
      </c>
      <c r="E52" s="6" t="s">
        <v>99</v>
      </c>
      <c r="F52" s="9"/>
      <c r="G52" s="9"/>
      <c r="H52" s="9"/>
    </row>
    <row r="53" spans="1:8" hidden="1">
      <c r="A53" s="3" t="s">
        <v>274</v>
      </c>
      <c r="B53" s="6" t="s">
        <v>10</v>
      </c>
      <c r="C53" s="6" t="s">
        <v>10</v>
      </c>
      <c r="D53" s="6" t="s">
        <v>94</v>
      </c>
      <c r="E53" s="6" t="s">
        <v>96</v>
      </c>
      <c r="F53" s="9"/>
      <c r="G53" s="9"/>
      <c r="H53" s="9"/>
    </row>
    <row r="54" spans="1:8" hidden="1">
      <c r="A54" s="3" t="s">
        <v>274</v>
      </c>
      <c r="B54" s="6" t="s">
        <v>10</v>
      </c>
      <c r="C54" s="6" t="s">
        <v>10</v>
      </c>
      <c r="D54" s="6" t="s">
        <v>221</v>
      </c>
      <c r="E54" s="6" t="s">
        <v>96</v>
      </c>
      <c r="F54" s="9"/>
      <c r="G54" s="9"/>
      <c r="H54" s="9"/>
    </row>
    <row r="55" spans="1:8" ht="25.5" hidden="1">
      <c r="A55" s="3" t="s">
        <v>104</v>
      </c>
      <c r="B55" s="6" t="s">
        <v>10</v>
      </c>
      <c r="C55" s="6" t="s">
        <v>100</v>
      </c>
      <c r="D55" s="6" t="s">
        <v>102</v>
      </c>
      <c r="E55" s="6" t="s">
        <v>103</v>
      </c>
      <c r="F55" s="9"/>
      <c r="G55" s="9"/>
      <c r="H55" s="9"/>
    </row>
    <row r="56" spans="1:8" ht="25.5" hidden="1">
      <c r="A56" s="3" t="s">
        <v>76</v>
      </c>
      <c r="B56" s="6" t="s">
        <v>10</v>
      </c>
      <c r="C56" s="6" t="s">
        <v>100</v>
      </c>
      <c r="D56" s="6" t="s">
        <v>101</v>
      </c>
      <c r="E56" s="6" t="s">
        <v>73</v>
      </c>
      <c r="F56" s="9"/>
      <c r="G56" s="52"/>
      <c r="H56" s="9"/>
    </row>
    <row r="57" spans="1:8" ht="25.5" hidden="1">
      <c r="A57" s="3" t="s">
        <v>76</v>
      </c>
      <c r="B57" s="6" t="s">
        <v>12</v>
      </c>
      <c r="C57" s="6" t="s">
        <v>8</v>
      </c>
      <c r="D57" s="6" t="s">
        <v>105</v>
      </c>
      <c r="E57" s="6" t="s">
        <v>73</v>
      </c>
      <c r="F57" s="9"/>
      <c r="G57" s="9"/>
      <c r="H57" s="9"/>
    </row>
    <row r="58" spans="1:8" ht="25.5" hidden="1">
      <c r="A58" s="3" t="s">
        <v>76</v>
      </c>
      <c r="B58" s="6" t="s">
        <v>12</v>
      </c>
      <c r="C58" s="6" t="s">
        <v>8</v>
      </c>
      <c r="D58" s="6" t="s">
        <v>106</v>
      </c>
      <c r="E58" s="6" t="s">
        <v>73</v>
      </c>
      <c r="F58" s="9"/>
      <c r="G58" s="9"/>
      <c r="H58" s="9"/>
    </row>
    <row r="59" spans="1:8" ht="25.5" hidden="1">
      <c r="A59" s="3" t="s">
        <v>76</v>
      </c>
      <c r="B59" s="6" t="s">
        <v>12</v>
      </c>
      <c r="C59" s="6" t="s">
        <v>8</v>
      </c>
      <c r="D59" s="6" t="s">
        <v>107</v>
      </c>
      <c r="E59" s="6" t="s">
        <v>73</v>
      </c>
      <c r="F59" s="9"/>
      <c r="G59" s="9"/>
      <c r="H59" s="9"/>
    </row>
    <row r="60" spans="1:8" ht="25.5" hidden="1">
      <c r="A60" s="3" t="s">
        <v>128</v>
      </c>
      <c r="B60" s="6" t="s">
        <v>12</v>
      </c>
      <c r="C60" s="6" t="s">
        <v>8</v>
      </c>
      <c r="D60" s="6" t="s">
        <v>221</v>
      </c>
      <c r="E60" s="6" t="s">
        <v>127</v>
      </c>
      <c r="F60" s="9"/>
      <c r="G60" s="9"/>
      <c r="H60" s="9"/>
    </row>
    <row r="61" spans="1:8" ht="25.5">
      <c r="A61" s="3" t="s">
        <v>128</v>
      </c>
      <c r="B61" s="6" t="s">
        <v>12</v>
      </c>
      <c r="C61" s="6" t="s">
        <v>8</v>
      </c>
      <c r="D61" s="6" t="s">
        <v>262</v>
      </c>
      <c r="E61" s="6" t="s">
        <v>127</v>
      </c>
      <c r="F61" s="9"/>
      <c r="G61" s="9"/>
      <c r="H61" s="9"/>
    </row>
    <row r="62" spans="1:8" ht="25.5" hidden="1">
      <c r="A62" s="3" t="s">
        <v>115</v>
      </c>
      <c r="B62" s="6" t="s">
        <v>100</v>
      </c>
      <c r="C62" s="6" t="s">
        <v>8</v>
      </c>
      <c r="D62" s="53" t="s">
        <v>230</v>
      </c>
      <c r="E62" s="53" t="s">
        <v>113</v>
      </c>
      <c r="F62" s="9"/>
      <c r="G62" s="9"/>
      <c r="H62" s="9"/>
    </row>
    <row r="63" spans="1:8" ht="25.5" hidden="1">
      <c r="A63" s="3" t="s">
        <v>76</v>
      </c>
      <c r="B63" s="6" t="s">
        <v>100</v>
      </c>
      <c r="C63" s="6" t="s">
        <v>8</v>
      </c>
      <c r="D63" s="6" t="s">
        <v>109</v>
      </c>
      <c r="E63" s="6" t="s">
        <v>73</v>
      </c>
      <c r="F63" s="9"/>
      <c r="G63" s="9"/>
      <c r="H63" s="9"/>
    </row>
    <row r="64" spans="1:8" ht="25.5" hidden="1">
      <c r="A64" s="3" t="s">
        <v>76</v>
      </c>
      <c r="B64" s="6" t="s">
        <v>100</v>
      </c>
      <c r="C64" s="6" t="s">
        <v>8</v>
      </c>
      <c r="D64" s="6" t="s">
        <v>110</v>
      </c>
      <c r="E64" s="6" t="s">
        <v>73</v>
      </c>
      <c r="F64" s="9"/>
      <c r="G64" s="52"/>
      <c r="H64" s="9"/>
    </row>
    <row r="65" spans="1:8" ht="25.5" hidden="1">
      <c r="A65" s="3" t="s">
        <v>76</v>
      </c>
      <c r="B65" s="6" t="s">
        <v>100</v>
      </c>
      <c r="C65" s="6" t="s">
        <v>8</v>
      </c>
      <c r="D65" s="6" t="s">
        <v>111</v>
      </c>
      <c r="E65" s="6" t="s">
        <v>73</v>
      </c>
      <c r="F65" s="9"/>
      <c r="G65" s="9"/>
      <c r="H65" s="9"/>
    </row>
    <row r="66" spans="1:8" ht="41.25" hidden="1" customHeight="1">
      <c r="A66" s="50" t="s">
        <v>291</v>
      </c>
      <c r="B66" s="53" t="s">
        <v>100</v>
      </c>
      <c r="C66" s="53" t="s">
        <v>8</v>
      </c>
      <c r="D66" s="53" t="s">
        <v>124</v>
      </c>
      <c r="E66" s="53" t="s">
        <v>290</v>
      </c>
      <c r="F66" s="9"/>
      <c r="G66" s="9"/>
      <c r="H66" s="9"/>
    </row>
    <row r="67" spans="1:8" ht="25.5" hidden="1">
      <c r="A67" s="50" t="s">
        <v>115</v>
      </c>
      <c r="B67" s="6" t="s">
        <v>100</v>
      </c>
      <c r="C67" s="6" t="s">
        <v>8</v>
      </c>
      <c r="D67" s="53" t="s">
        <v>221</v>
      </c>
      <c r="E67" s="53" t="s">
        <v>113</v>
      </c>
      <c r="F67" s="9"/>
      <c r="G67" s="9"/>
      <c r="H67" s="9"/>
    </row>
    <row r="68" spans="1:8" ht="25.5">
      <c r="A68" s="3" t="s">
        <v>115</v>
      </c>
      <c r="B68" s="6" t="s">
        <v>100</v>
      </c>
      <c r="C68" s="6" t="s">
        <v>13</v>
      </c>
      <c r="D68" s="6" t="s">
        <v>112</v>
      </c>
      <c r="E68" s="6" t="s">
        <v>113</v>
      </c>
      <c r="F68" s="9"/>
      <c r="G68" s="9"/>
      <c r="H68" s="9"/>
    </row>
    <row r="69" spans="1:8" ht="25.5" hidden="1">
      <c r="A69" s="3" t="s">
        <v>115</v>
      </c>
      <c r="B69" s="6" t="s">
        <v>100</v>
      </c>
      <c r="C69" s="6" t="s">
        <v>18</v>
      </c>
      <c r="D69" s="6" t="s">
        <v>114</v>
      </c>
      <c r="E69" s="6" t="s">
        <v>113</v>
      </c>
      <c r="F69" s="9"/>
      <c r="G69" s="9"/>
      <c r="H69" s="9"/>
    </row>
    <row r="70" spans="1:8" ht="38.25" hidden="1">
      <c r="A70" s="3" t="s">
        <v>233</v>
      </c>
      <c r="B70" s="6" t="s">
        <v>116</v>
      </c>
      <c r="C70" s="6" t="s">
        <v>8</v>
      </c>
      <c r="D70" s="6" t="s">
        <v>231</v>
      </c>
      <c r="E70" s="6" t="s">
        <v>232</v>
      </c>
      <c r="F70" s="9"/>
      <c r="G70" s="9"/>
      <c r="H70" s="9"/>
    </row>
    <row r="71" spans="1:8" ht="25.5" hidden="1">
      <c r="A71" s="3" t="s">
        <v>76</v>
      </c>
      <c r="B71" s="6" t="s">
        <v>116</v>
      </c>
      <c r="C71" s="6" t="s">
        <v>13</v>
      </c>
      <c r="D71" s="53" t="s">
        <v>234</v>
      </c>
      <c r="E71" s="6" t="s">
        <v>73</v>
      </c>
      <c r="F71" s="9"/>
      <c r="G71" s="9"/>
      <c r="H71" s="9"/>
    </row>
    <row r="72" spans="1:8" ht="25.5" hidden="1">
      <c r="A72" s="50" t="s">
        <v>288</v>
      </c>
      <c r="B72" s="53" t="s">
        <v>116</v>
      </c>
      <c r="C72" s="53" t="s">
        <v>15</v>
      </c>
      <c r="D72" s="53" t="s">
        <v>289</v>
      </c>
      <c r="E72" s="53" t="s">
        <v>287</v>
      </c>
      <c r="F72" s="9"/>
      <c r="G72" s="9"/>
      <c r="H72" s="9"/>
    </row>
    <row r="73" spans="1:8" hidden="1">
      <c r="A73" s="3" t="s">
        <v>244</v>
      </c>
      <c r="B73" s="6" t="s">
        <v>116</v>
      </c>
      <c r="C73" s="6" t="s">
        <v>15</v>
      </c>
      <c r="D73" s="6" t="s">
        <v>118</v>
      </c>
      <c r="E73" s="6" t="s">
        <v>38</v>
      </c>
      <c r="F73" s="9"/>
      <c r="G73" s="52"/>
      <c r="H73" s="9"/>
    </row>
    <row r="74" spans="1:8" ht="38.25" hidden="1">
      <c r="A74" s="3" t="s">
        <v>237</v>
      </c>
      <c r="B74" s="6" t="s">
        <v>116</v>
      </c>
      <c r="C74" s="6" t="s">
        <v>15</v>
      </c>
      <c r="D74" s="6" t="s">
        <v>229</v>
      </c>
      <c r="E74" s="6" t="s">
        <v>121</v>
      </c>
      <c r="F74" s="9"/>
      <c r="G74" s="52"/>
      <c r="H74" s="9"/>
    </row>
    <row r="75" spans="1:8" ht="38.25" hidden="1">
      <c r="A75" s="3" t="s">
        <v>236</v>
      </c>
      <c r="B75" s="6" t="s">
        <v>116</v>
      </c>
      <c r="C75" s="6" t="s">
        <v>15</v>
      </c>
      <c r="D75" s="6" t="s">
        <v>229</v>
      </c>
      <c r="E75" s="6" t="s">
        <v>235</v>
      </c>
      <c r="F75" s="9"/>
      <c r="G75" s="52"/>
      <c r="H75" s="9"/>
    </row>
    <row r="76" spans="1:8" ht="51" hidden="1">
      <c r="A76" s="3" t="s">
        <v>239</v>
      </c>
      <c r="B76" s="6" t="s">
        <v>116</v>
      </c>
      <c r="C76" s="6" t="s">
        <v>15</v>
      </c>
      <c r="D76" s="6" t="s">
        <v>86</v>
      </c>
      <c r="E76" s="6" t="s">
        <v>238</v>
      </c>
      <c r="F76" s="9"/>
      <c r="G76" s="52"/>
      <c r="H76" s="9"/>
    </row>
    <row r="77" spans="1:8" hidden="1">
      <c r="A77" s="3" t="s">
        <v>62</v>
      </c>
      <c r="B77" s="6" t="s">
        <v>116</v>
      </c>
      <c r="C77" s="6" t="s">
        <v>15</v>
      </c>
      <c r="D77" s="6" t="s">
        <v>221</v>
      </c>
      <c r="E77" s="6" t="s">
        <v>61</v>
      </c>
      <c r="F77" s="9"/>
      <c r="G77" s="52"/>
      <c r="H77" s="9"/>
    </row>
    <row r="78" spans="1:8" hidden="1">
      <c r="A78" s="3" t="s">
        <v>122</v>
      </c>
      <c r="B78" s="6" t="s">
        <v>116</v>
      </c>
      <c r="C78" s="6" t="s">
        <v>15</v>
      </c>
      <c r="D78" s="6" t="s">
        <v>221</v>
      </c>
      <c r="E78" s="6" t="s">
        <v>123</v>
      </c>
      <c r="F78" s="9"/>
      <c r="G78" s="52"/>
      <c r="H78" s="9"/>
    </row>
    <row r="79" spans="1:8" hidden="1">
      <c r="A79" s="3" t="s">
        <v>244</v>
      </c>
      <c r="B79" s="6" t="s">
        <v>116</v>
      </c>
      <c r="C79" s="6" t="s">
        <v>15</v>
      </c>
      <c r="D79" s="6" t="s">
        <v>221</v>
      </c>
      <c r="E79" s="6" t="s">
        <v>38</v>
      </c>
      <c r="F79" s="9"/>
      <c r="G79" s="52"/>
      <c r="H79" s="9"/>
    </row>
    <row r="80" spans="1:8" hidden="1">
      <c r="A80" s="3" t="s">
        <v>243</v>
      </c>
      <c r="B80" s="6" t="s">
        <v>116</v>
      </c>
      <c r="C80" s="6" t="s">
        <v>18</v>
      </c>
      <c r="D80" s="6" t="s">
        <v>188</v>
      </c>
      <c r="E80" s="6" t="s">
        <v>242</v>
      </c>
      <c r="F80" s="9"/>
      <c r="G80" s="9"/>
      <c r="H80" s="9"/>
    </row>
    <row r="81" spans="1:8" hidden="1">
      <c r="A81" s="3" t="s">
        <v>244</v>
      </c>
      <c r="B81" s="6" t="s">
        <v>116</v>
      </c>
      <c r="C81" s="6" t="s">
        <v>9</v>
      </c>
      <c r="D81" s="6" t="s">
        <v>118</v>
      </c>
      <c r="E81" s="6" t="s">
        <v>38</v>
      </c>
      <c r="F81" s="9"/>
      <c r="G81" s="52"/>
      <c r="H81" s="9"/>
    </row>
    <row r="82" spans="1:8" hidden="1">
      <c r="A82" s="3" t="s">
        <v>244</v>
      </c>
      <c r="B82" s="6" t="s">
        <v>116</v>
      </c>
      <c r="C82" s="6" t="s">
        <v>9</v>
      </c>
      <c r="D82" s="6" t="s">
        <v>117</v>
      </c>
      <c r="E82" s="6" t="s">
        <v>38</v>
      </c>
      <c r="F82" s="9"/>
      <c r="G82" s="9"/>
      <c r="H82" s="9"/>
    </row>
    <row r="83" spans="1:8" hidden="1">
      <c r="A83" s="3" t="s">
        <v>62</v>
      </c>
      <c r="B83" s="6" t="s">
        <v>63</v>
      </c>
      <c r="C83" s="6" t="s">
        <v>8</v>
      </c>
      <c r="D83" s="6" t="s">
        <v>124</v>
      </c>
      <c r="E83" s="6" t="s">
        <v>61</v>
      </c>
      <c r="F83" s="9"/>
      <c r="G83" s="9"/>
      <c r="H83" s="9"/>
    </row>
    <row r="84" spans="1:8">
      <c r="A84" s="3" t="s">
        <v>21</v>
      </c>
      <c r="B84" s="6" t="s">
        <v>125</v>
      </c>
      <c r="C84" s="6" t="s">
        <v>125</v>
      </c>
      <c r="D84" s="6" t="s">
        <v>125</v>
      </c>
      <c r="E84" s="6" t="s">
        <v>125</v>
      </c>
      <c r="F84" s="9"/>
      <c r="G84" s="9"/>
      <c r="H84" s="9"/>
    </row>
    <row r="1157" spans="1:1" ht="15.75">
      <c r="A1157" s="2"/>
    </row>
    <row r="1158" spans="1:1" ht="15.75">
      <c r="A1158" s="2"/>
    </row>
  </sheetData>
  <customSheetViews>
    <customSheetView guid="{7C829716-2F07-46F0-AF1A-069E96C8B01D}" fitToPage="1" showRuler="0">
      <pane xSplit="5" ySplit="11" topLeftCell="F12" activePane="bottomRight" state="frozen"/>
      <selection pane="bottomRight" activeCell="G15" sqref="G15"/>
      <pageMargins left="0.78740157480314965" right="0.39370078740157483" top="0.39370078740157483" bottom="0.39370078740157483" header="0.27559055118110237" footer="0.27559055118110237"/>
      <printOptions horizontalCentered="1"/>
      <pageSetup paperSize="9" scale="65" fitToHeight="4" orientation="portrait" r:id="rId1"/>
      <headerFooter alignWithMargins="0">
        <oddFooter>&amp;C&amp;P</oddFooter>
      </headerFooter>
    </customSheetView>
    <customSheetView guid="{518631E2-4EB0-11D9-BBD2-00304F169CFD}" fitToPage="1" showRuler="0">
      <pane xSplit="5" ySplit="11" topLeftCell="F40" activePane="bottomRight" state="frozen"/>
      <selection pane="bottomRight" activeCell="G44" sqref="G44"/>
      <pageMargins left="0.78740157480314965" right="0.39370078740157483" top="0.39370078740157483" bottom="0.39370078740157483" header="0.27559055118110237" footer="0.27559055118110237"/>
      <printOptions horizontalCentered="1"/>
      <pageSetup paperSize="9" scale="65" fitToHeight="4" orientation="portrait" r:id="rId2"/>
      <headerFooter alignWithMargins="0">
        <oddFooter>&amp;C&amp;P</oddFooter>
      </headerFooter>
    </customSheetView>
    <customSheetView guid="{AEDB4CA6-4888-11D9-A850-00104B65722B}" fitToPage="1" showRuler="0">
      <pane xSplit="5" ySplit="11" topLeftCell="F28" activePane="bottomRight" state="frozen"/>
      <selection pane="bottomRight" activeCell="G33" sqref="G33"/>
      <pageMargins left="0.78740157480314965" right="0.39370078740157483" top="0.39370078740157483" bottom="0.39370078740157483" header="0.27559055118110237" footer="0.27559055118110237"/>
      <printOptions horizontalCentered="1"/>
      <pageSetup paperSize="9" scale="65" fitToHeight="4" orientation="portrait" r:id="rId3"/>
      <headerFooter alignWithMargins="0">
        <oddFooter>&amp;C&amp;P</oddFooter>
      </headerFooter>
    </customSheetView>
    <customSheetView guid="{7D5D7701-F2D9-11D5-A0C1-00C0DFF66A6A}" showRuler="0">
      <pane xSplit="5" ySplit="11" topLeftCell="F12" activePane="bottomRight" state="frozen"/>
      <selection pane="bottomRight" activeCell="H11" sqref="H11"/>
    </customSheetView>
    <customSheetView guid="{CCB89602-4EB0-11D9-AD0A-000AE6CB13C7}" showPageBreaks="1" fitToPage="1" hiddenRows="1" showRuler="0">
      <pane xSplit="5" ySplit="47" topLeftCell="F49" activePane="bottomRight" state="frozen"/>
      <selection pane="bottomRight" activeCell="A12" sqref="A12:G48"/>
      <pageMargins left="0.78740157480314965" right="0.39370078740157483" top="0.39370078740157483" bottom="0.39370078740157483" header="0.27559055118110237" footer="0.27559055118110237"/>
      <printOptions horizontalCentered="1"/>
      <pageSetup paperSize="9" scale="81" fitToHeight="4" orientation="portrait" r:id="rId4"/>
      <headerFooter alignWithMargins="0">
        <oddFooter>&amp;C&amp;P</oddFooter>
      </headerFooter>
    </customSheetView>
  </customSheetViews>
  <mergeCells count="9">
    <mergeCell ref="A8:A10"/>
    <mergeCell ref="B8:B10"/>
    <mergeCell ref="C8:C10"/>
    <mergeCell ref="D8:D10"/>
    <mergeCell ref="F3:H3"/>
    <mergeCell ref="F8:H8"/>
    <mergeCell ref="F9:F10"/>
    <mergeCell ref="E8:E10"/>
    <mergeCell ref="G9:H9"/>
  </mergeCells>
  <phoneticPr fontId="9" type="noConversion"/>
  <printOptions horizontalCentered="1"/>
  <pageMargins left="0.78740157480314965" right="0.39370078740157483" top="0.39370078740157483" bottom="0.39370078740157483" header="0.27559055118110237" footer="0.27559055118110237"/>
  <pageSetup paperSize="9" scale="81" fitToHeight="4" orientation="portrait" r:id="rId5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58"/>
  <sheetViews>
    <sheetView workbookViewId="0">
      <pane xSplit="5" ySplit="11" topLeftCell="F12" activePane="bottomRight" state="frozen"/>
      <selection activeCell="F4" sqref="F4"/>
      <selection pane="topRight" activeCell="F4" sqref="F4"/>
      <selection pane="bottomLeft" activeCell="F4" sqref="F4"/>
      <selection pane="bottomRight" activeCell="H84" sqref="F12:H84"/>
    </sheetView>
  </sheetViews>
  <sheetFormatPr defaultRowHeight="12.75"/>
  <cols>
    <col min="1" max="1" width="51.7109375" customWidth="1"/>
    <col min="2" max="3" width="5.85546875" customWidth="1"/>
    <col min="4" max="4" width="11.42578125" customWidth="1"/>
    <col min="5" max="5" width="5.85546875" customWidth="1"/>
    <col min="6" max="6" width="11.42578125" customWidth="1"/>
    <col min="7" max="8" width="10.7109375" customWidth="1"/>
    <col min="9" max="16384" width="9.140625" style="22"/>
  </cols>
  <sheetData>
    <row r="1" spans="1:8">
      <c r="A1" s="22"/>
      <c r="B1" s="22"/>
      <c r="C1" s="22"/>
      <c r="D1" s="22"/>
      <c r="E1" s="22"/>
      <c r="F1" s="22"/>
      <c r="G1" s="22"/>
      <c r="H1" s="25" t="s">
        <v>204</v>
      </c>
    </row>
    <row r="2" spans="1:8">
      <c r="A2" s="22"/>
      <c r="B2" s="22"/>
      <c r="C2" s="22"/>
      <c r="D2" s="22"/>
      <c r="E2" s="22"/>
      <c r="F2" s="22"/>
      <c r="G2" s="22"/>
      <c r="H2" s="25" t="s">
        <v>264</v>
      </c>
    </row>
    <row r="3" spans="1:8">
      <c r="A3" s="22"/>
      <c r="B3" s="22"/>
      <c r="C3" s="22"/>
      <c r="D3" s="22"/>
      <c r="E3" s="22"/>
      <c r="F3" s="104" t="s">
        <v>300</v>
      </c>
      <c r="G3" s="104"/>
      <c r="H3" s="104"/>
    </row>
    <row r="4" spans="1:8">
      <c r="A4" s="22"/>
      <c r="B4" s="22"/>
      <c r="C4" s="51" t="s">
        <v>253</v>
      </c>
      <c r="D4" s="22"/>
      <c r="F4" s="22"/>
      <c r="G4" s="22"/>
      <c r="H4" s="22"/>
    </row>
    <row r="5" spans="1:8">
      <c r="A5" s="22"/>
      <c r="B5" s="22"/>
      <c r="C5" s="57" t="s">
        <v>295</v>
      </c>
      <c r="D5" s="22"/>
      <c r="F5" s="22"/>
      <c r="G5" s="22"/>
      <c r="H5" s="22"/>
    </row>
    <row r="6" spans="1:8" ht="13.5">
      <c r="A6" s="1"/>
      <c r="B6" s="22"/>
      <c r="D6" s="22"/>
      <c r="F6" s="22"/>
      <c r="G6" s="22"/>
      <c r="H6" s="22"/>
    </row>
    <row r="7" spans="1:8">
      <c r="A7" s="22"/>
      <c r="B7" s="22"/>
      <c r="C7" s="22"/>
      <c r="D7" s="22"/>
      <c r="E7" s="22"/>
      <c r="F7" s="22"/>
      <c r="G7" s="22"/>
      <c r="H7" s="28" t="s">
        <v>19</v>
      </c>
    </row>
    <row r="8" spans="1:8" s="32" customFormat="1">
      <c r="A8" s="100" t="s">
        <v>20</v>
      </c>
      <c r="B8" s="98" t="s">
        <v>0</v>
      </c>
      <c r="C8" s="98" t="s">
        <v>1</v>
      </c>
      <c r="D8" s="98" t="s">
        <v>2</v>
      </c>
      <c r="E8" s="98" t="s">
        <v>3</v>
      </c>
      <c r="F8" s="93" t="s">
        <v>33</v>
      </c>
      <c r="G8" s="94"/>
      <c r="H8" s="95"/>
    </row>
    <row r="9" spans="1:8" s="32" customFormat="1" ht="12.75" customHeight="1">
      <c r="A9" s="101"/>
      <c r="B9" s="99"/>
      <c r="C9" s="99"/>
      <c r="D9" s="99"/>
      <c r="E9" s="99"/>
      <c r="F9" s="96" t="s">
        <v>23</v>
      </c>
      <c r="G9" s="102" t="s">
        <v>212</v>
      </c>
      <c r="H9" s="103"/>
    </row>
    <row r="10" spans="1:8" ht="59.25">
      <c r="A10" s="101"/>
      <c r="B10" s="99"/>
      <c r="C10" s="99"/>
      <c r="D10" s="99"/>
      <c r="E10" s="99"/>
      <c r="F10" s="97"/>
      <c r="G10" s="49" t="s">
        <v>192</v>
      </c>
      <c r="H10" s="24" t="s">
        <v>32</v>
      </c>
    </row>
    <row r="11" spans="1:8" s="31" customFormat="1">
      <c r="A11" s="4">
        <v>1</v>
      </c>
      <c r="B11" s="23" t="s">
        <v>4</v>
      </c>
      <c r="C11" s="23" t="s">
        <v>5</v>
      </c>
      <c r="D11" s="23" t="s">
        <v>6</v>
      </c>
      <c r="E11" s="23" t="s">
        <v>7</v>
      </c>
      <c r="F11" s="5">
        <v>6</v>
      </c>
      <c r="G11" s="5">
        <v>7</v>
      </c>
      <c r="H11" s="5">
        <v>8</v>
      </c>
    </row>
    <row r="12" spans="1:8" ht="25.5">
      <c r="A12" s="3" t="s">
        <v>42</v>
      </c>
      <c r="B12" s="6" t="s">
        <v>8</v>
      </c>
      <c r="C12" s="6" t="s">
        <v>13</v>
      </c>
      <c r="D12" s="6" t="s">
        <v>41</v>
      </c>
      <c r="E12" s="6" t="s">
        <v>43</v>
      </c>
      <c r="F12" s="9"/>
      <c r="G12" s="9"/>
      <c r="H12" s="9"/>
    </row>
    <row r="13" spans="1:8">
      <c r="A13" s="3" t="s">
        <v>44</v>
      </c>
      <c r="B13" s="6" t="s">
        <v>8</v>
      </c>
      <c r="C13" s="6" t="s">
        <v>18</v>
      </c>
      <c r="D13" s="6" t="s">
        <v>41</v>
      </c>
      <c r="E13" s="6" t="s">
        <v>45</v>
      </c>
      <c r="F13" s="9"/>
      <c r="G13" s="9"/>
      <c r="H13" s="9"/>
    </row>
    <row r="14" spans="1:8" hidden="1">
      <c r="A14" s="3" t="s">
        <v>31</v>
      </c>
      <c r="B14" s="6" t="s">
        <v>8</v>
      </c>
      <c r="C14" s="6" t="s">
        <v>18</v>
      </c>
      <c r="D14" s="6" t="s">
        <v>41</v>
      </c>
      <c r="E14" s="6" t="s">
        <v>46</v>
      </c>
      <c r="F14" s="9"/>
      <c r="G14" s="58"/>
      <c r="H14" s="9"/>
    </row>
    <row r="15" spans="1:8" ht="28.15" customHeight="1">
      <c r="A15" s="3" t="s">
        <v>299</v>
      </c>
      <c r="B15" s="6" t="s">
        <v>8</v>
      </c>
      <c r="C15" s="6" t="s">
        <v>18</v>
      </c>
      <c r="D15" s="6" t="s">
        <v>41</v>
      </c>
      <c r="E15" s="6" t="s">
        <v>298</v>
      </c>
      <c r="F15" s="9"/>
      <c r="G15" s="58"/>
      <c r="H15" s="9"/>
    </row>
    <row r="16" spans="1:8" ht="38.25" hidden="1">
      <c r="A16" s="3" t="s">
        <v>269</v>
      </c>
      <c r="B16" s="6" t="s">
        <v>8</v>
      </c>
      <c r="C16" s="6" t="s">
        <v>11</v>
      </c>
      <c r="D16" s="6" t="s">
        <v>267</v>
      </c>
      <c r="E16" s="6" t="s">
        <v>268</v>
      </c>
      <c r="F16" s="9"/>
      <c r="G16" s="58"/>
      <c r="H16" s="9"/>
    </row>
    <row r="17" spans="1:8" hidden="1">
      <c r="A17" s="3" t="s">
        <v>44</v>
      </c>
      <c r="B17" s="53" t="s">
        <v>8</v>
      </c>
      <c r="C17" s="53" t="s">
        <v>9</v>
      </c>
      <c r="D17" s="53" t="s">
        <v>41</v>
      </c>
      <c r="E17" s="53" t="s">
        <v>45</v>
      </c>
      <c r="F17" s="9"/>
      <c r="G17" s="58"/>
      <c r="H17" s="9"/>
    </row>
    <row r="18" spans="1:8" ht="38.25" hidden="1">
      <c r="A18" s="3" t="s">
        <v>50</v>
      </c>
      <c r="B18" s="6" t="s">
        <v>8</v>
      </c>
      <c r="C18" s="6" t="s">
        <v>10</v>
      </c>
      <c r="D18" s="6" t="s">
        <v>47</v>
      </c>
      <c r="E18" s="6" t="s">
        <v>48</v>
      </c>
      <c r="F18" s="9"/>
      <c r="G18" s="9"/>
      <c r="H18" s="9"/>
    </row>
    <row r="19" spans="1:8" ht="25.5" hidden="1">
      <c r="A19" s="3" t="s">
        <v>49</v>
      </c>
      <c r="B19" s="6" t="s">
        <v>8</v>
      </c>
      <c r="C19" s="6" t="s">
        <v>10</v>
      </c>
      <c r="D19" s="6" t="s">
        <v>47</v>
      </c>
      <c r="E19" s="6" t="s">
        <v>51</v>
      </c>
      <c r="F19" s="9"/>
      <c r="G19" s="9"/>
      <c r="H19" s="9"/>
    </row>
    <row r="20" spans="1:8" hidden="1">
      <c r="A20" s="3" t="s">
        <v>30</v>
      </c>
      <c r="B20" s="6" t="s">
        <v>8</v>
      </c>
      <c r="C20" s="6" t="s">
        <v>14</v>
      </c>
      <c r="D20" s="6" t="s">
        <v>52</v>
      </c>
      <c r="E20" s="6" t="s">
        <v>53</v>
      </c>
      <c r="F20" s="9"/>
      <c r="G20" s="9"/>
      <c r="H20" s="9"/>
    </row>
    <row r="21" spans="1:8" hidden="1">
      <c r="A21" s="3" t="s">
        <v>57</v>
      </c>
      <c r="B21" s="6" t="s">
        <v>8</v>
      </c>
      <c r="C21" s="6" t="s">
        <v>54</v>
      </c>
      <c r="D21" s="6" t="s">
        <v>55</v>
      </c>
      <c r="E21" s="6" t="s">
        <v>56</v>
      </c>
      <c r="F21" s="9"/>
      <c r="G21" s="9"/>
      <c r="H21" s="9"/>
    </row>
    <row r="22" spans="1:8" ht="25.5" hidden="1">
      <c r="A22" s="3" t="s">
        <v>76</v>
      </c>
      <c r="B22" s="6" t="s">
        <v>8</v>
      </c>
      <c r="C22" s="6" t="s">
        <v>17</v>
      </c>
      <c r="D22" s="6" t="s">
        <v>41</v>
      </c>
      <c r="E22" s="6" t="s">
        <v>73</v>
      </c>
      <c r="F22" s="9"/>
      <c r="G22" s="9"/>
      <c r="H22" s="9"/>
    </row>
    <row r="23" spans="1:8" ht="25.5" hidden="1">
      <c r="A23" s="3" t="s">
        <v>75</v>
      </c>
      <c r="B23" s="6" t="s">
        <v>8</v>
      </c>
      <c r="C23" s="6" t="s">
        <v>17</v>
      </c>
      <c r="D23" s="6" t="s">
        <v>77</v>
      </c>
      <c r="E23" s="6" t="s">
        <v>74</v>
      </c>
      <c r="F23" s="9"/>
      <c r="G23" s="9"/>
      <c r="H23" s="9"/>
    </row>
    <row r="24" spans="1:8" hidden="1">
      <c r="A24" s="3" t="s">
        <v>78</v>
      </c>
      <c r="B24" s="6" t="s">
        <v>8</v>
      </c>
      <c r="C24" s="6" t="s">
        <v>17</v>
      </c>
      <c r="D24" s="6" t="s">
        <v>77</v>
      </c>
      <c r="E24" s="6" t="s">
        <v>79</v>
      </c>
      <c r="F24" s="9"/>
      <c r="G24" s="9"/>
      <c r="H24" s="9"/>
    </row>
    <row r="25" spans="1:8" ht="25.5" hidden="1">
      <c r="A25" s="50" t="s">
        <v>277</v>
      </c>
      <c r="B25" s="53" t="s">
        <v>8</v>
      </c>
      <c r="C25" s="53" t="s">
        <v>17</v>
      </c>
      <c r="D25" s="53" t="s">
        <v>278</v>
      </c>
      <c r="E25" s="53" t="s">
        <v>279</v>
      </c>
      <c r="F25" s="9"/>
      <c r="G25" s="9"/>
      <c r="H25" s="9"/>
    </row>
    <row r="26" spans="1:8" ht="25.5">
      <c r="A26" s="3" t="s">
        <v>275</v>
      </c>
      <c r="B26" s="6" t="s">
        <v>13</v>
      </c>
      <c r="C26" s="6" t="s">
        <v>13</v>
      </c>
      <c r="D26" s="6" t="s">
        <v>267</v>
      </c>
      <c r="E26" s="6" t="s">
        <v>276</v>
      </c>
      <c r="F26" s="9"/>
      <c r="G26" s="9"/>
      <c r="H26" s="9"/>
    </row>
    <row r="27" spans="1:8" ht="25.5" hidden="1">
      <c r="A27" s="3" t="s">
        <v>58</v>
      </c>
      <c r="B27" s="6" t="s">
        <v>15</v>
      </c>
      <c r="C27" s="6" t="s">
        <v>13</v>
      </c>
      <c r="D27" s="53" t="s">
        <v>226</v>
      </c>
      <c r="E27" s="6" t="s">
        <v>59</v>
      </c>
      <c r="F27" s="9"/>
      <c r="G27" s="9"/>
      <c r="H27" s="9"/>
    </row>
    <row r="28" spans="1:8" ht="38.25">
      <c r="A28" s="3" t="s">
        <v>189</v>
      </c>
      <c r="B28" s="6" t="s">
        <v>15</v>
      </c>
      <c r="C28" s="6" t="s">
        <v>100</v>
      </c>
      <c r="D28" s="6" t="s">
        <v>254</v>
      </c>
      <c r="E28" s="6" t="s">
        <v>255</v>
      </c>
      <c r="F28" s="9"/>
      <c r="G28" s="9"/>
      <c r="H28" s="9"/>
    </row>
    <row r="29" spans="1:8" hidden="1">
      <c r="A29" s="3" t="s">
        <v>261</v>
      </c>
      <c r="B29" s="6" t="s">
        <v>15</v>
      </c>
      <c r="C29" s="6" t="s">
        <v>116</v>
      </c>
      <c r="D29" s="6" t="s">
        <v>226</v>
      </c>
      <c r="E29" s="6" t="s">
        <v>260</v>
      </c>
      <c r="F29" s="9"/>
      <c r="G29" s="9"/>
      <c r="H29" s="9"/>
    </row>
    <row r="30" spans="1:8" hidden="1">
      <c r="A30" s="50" t="s">
        <v>227</v>
      </c>
      <c r="B30" s="6" t="s">
        <v>18</v>
      </c>
      <c r="C30" s="6" t="s">
        <v>13</v>
      </c>
      <c r="D30" s="6" t="s">
        <v>60</v>
      </c>
      <c r="E30" s="53" t="s">
        <v>228</v>
      </c>
      <c r="F30" s="9"/>
      <c r="G30" s="9"/>
      <c r="H30" s="9"/>
    </row>
    <row r="31" spans="1:8" hidden="1">
      <c r="A31" s="50" t="s">
        <v>219</v>
      </c>
      <c r="B31" s="53" t="s">
        <v>18</v>
      </c>
      <c r="C31" s="53" t="s">
        <v>12</v>
      </c>
      <c r="D31" s="53" t="s">
        <v>217</v>
      </c>
      <c r="E31" s="53" t="s">
        <v>218</v>
      </c>
      <c r="F31" s="9"/>
      <c r="G31" s="9"/>
      <c r="H31" s="9"/>
    </row>
    <row r="32" spans="1:8" ht="25.5" hidden="1">
      <c r="A32" s="50" t="s">
        <v>286</v>
      </c>
      <c r="B32" s="53" t="s">
        <v>18</v>
      </c>
      <c r="C32" s="53" t="s">
        <v>12</v>
      </c>
      <c r="D32" s="53" t="s">
        <v>284</v>
      </c>
      <c r="E32" s="53" t="s">
        <v>285</v>
      </c>
      <c r="F32" s="9"/>
      <c r="G32" s="9"/>
      <c r="H32" s="9"/>
    </row>
    <row r="33" spans="1:8" hidden="1">
      <c r="A33" s="3" t="s">
        <v>65</v>
      </c>
      <c r="B33" s="6" t="s">
        <v>18</v>
      </c>
      <c r="C33" s="6" t="s">
        <v>63</v>
      </c>
      <c r="D33" s="6" t="s">
        <v>64</v>
      </c>
      <c r="E33" s="6" t="s">
        <v>66</v>
      </c>
      <c r="F33" s="9"/>
      <c r="G33" s="9"/>
      <c r="H33" s="9"/>
    </row>
    <row r="34" spans="1:8" hidden="1">
      <c r="A34" s="3" t="s">
        <v>67</v>
      </c>
      <c r="B34" s="6" t="s">
        <v>18</v>
      </c>
      <c r="C34" s="6" t="s">
        <v>63</v>
      </c>
      <c r="D34" s="6" t="s">
        <v>64</v>
      </c>
      <c r="E34" s="6" t="s">
        <v>68</v>
      </c>
      <c r="F34" s="9"/>
      <c r="G34" s="9"/>
      <c r="H34" s="9"/>
    </row>
    <row r="35" spans="1:8" ht="25.5" hidden="1">
      <c r="A35" s="3" t="s">
        <v>70</v>
      </c>
      <c r="B35" s="6" t="s">
        <v>18</v>
      </c>
      <c r="C35" s="6" t="s">
        <v>63</v>
      </c>
      <c r="D35" s="6" t="s">
        <v>69</v>
      </c>
      <c r="E35" s="6" t="s">
        <v>71</v>
      </c>
      <c r="F35" s="9"/>
      <c r="G35" s="9"/>
      <c r="H35" s="9"/>
    </row>
    <row r="36" spans="1:8" hidden="1">
      <c r="A36" s="3" t="s">
        <v>62</v>
      </c>
      <c r="B36" s="6" t="s">
        <v>11</v>
      </c>
      <c r="C36" s="6" t="s">
        <v>8</v>
      </c>
      <c r="D36" s="6" t="s">
        <v>72</v>
      </c>
      <c r="E36" s="6" t="s">
        <v>61</v>
      </c>
      <c r="F36" s="9"/>
      <c r="G36" s="9"/>
      <c r="H36" s="9"/>
    </row>
    <row r="37" spans="1:8" ht="38.25" hidden="1">
      <c r="A37" s="3" t="s">
        <v>81</v>
      </c>
      <c r="B37" s="6" t="s">
        <v>11</v>
      </c>
      <c r="C37" s="6" t="s">
        <v>8</v>
      </c>
      <c r="D37" s="6" t="s">
        <v>72</v>
      </c>
      <c r="E37" s="6" t="s">
        <v>82</v>
      </c>
      <c r="F37" s="9"/>
      <c r="G37" s="9"/>
      <c r="H37" s="9"/>
    </row>
    <row r="38" spans="1:8" hidden="1">
      <c r="A38" s="50" t="s">
        <v>283</v>
      </c>
      <c r="B38" s="53" t="s">
        <v>11</v>
      </c>
      <c r="C38" s="53" t="s">
        <v>13</v>
      </c>
      <c r="D38" s="53" t="s">
        <v>280</v>
      </c>
      <c r="E38" s="53" t="s">
        <v>281</v>
      </c>
      <c r="F38" s="9"/>
      <c r="G38" s="9"/>
      <c r="H38" s="9"/>
    </row>
    <row r="39" spans="1:8" hidden="1">
      <c r="A39" s="50" t="s">
        <v>282</v>
      </c>
      <c r="B39" s="53" t="s">
        <v>11</v>
      </c>
      <c r="C39" s="53" t="s">
        <v>13</v>
      </c>
      <c r="D39" s="53" t="s">
        <v>80</v>
      </c>
      <c r="E39" s="53" t="s">
        <v>84</v>
      </c>
      <c r="F39" s="9"/>
      <c r="G39" s="9"/>
      <c r="H39" s="9"/>
    </row>
    <row r="40" spans="1:8" hidden="1">
      <c r="A40" s="3" t="s">
        <v>62</v>
      </c>
      <c r="B40" s="6" t="s">
        <v>11</v>
      </c>
      <c r="C40" s="6" t="s">
        <v>13</v>
      </c>
      <c r="D40" s="6" t="s">
        <v>80</v>
      </c>
      <c r="E40" s="6" t="s">
        <v>61</v>
      </c>
      <c r="F40" s="9"/>
      <c r="G40" s="9"/>
      <c r="H40" s="9"/>
    </row>
    <row r="41" spans="1:8" ht="25.5" hidden="1">
      <c r="A41" s="3" t="s">
        <v>83</v>
      </c>
      <c r="B41" s="6" t="s">
        <v>11</v>
      </c>
      <c r="C41" s="6" t="s">
        <v>13</v>
      </c>
      <c r="D41" s="6" t="s">
        <v>80</v>
      </c>
      <c r="E41" s="6" t="s">
        <v>84</v>
      </c>
      <c r="F41" s="9"/>
      <c r="G41" s="9"/>
      <c r="H41" s="9"/>
    </row>
    <row r="42" spans="1:8" ht="25.5">
      <c r="A42" s="3" t="s">
        <v>85</v>
      </c>
      <c r="B42" s="6" t="s">
        <v>11</v>
      </c>
      <c r="C42" s="6" t="s">
        <v>13</v>
      </c>
      <c r="D42" s="6" t="s">
        <v>80</v>
      </c>
      <c r="E42" s="6" t="s">
        <v>16</v>
      </c>
      <c r="F42" s="9"/>
      <c r="G42" s="9"/>
      <c r="H42" s="9"/>
    </row>
    <row r="43" spans="1:8" ht="25.5" hidden="1">
      <c r="A43" s="3" t="s">
        <v>83</v>
      </c>
      <c r="B43" s="6" t="s">
        <v>11</v>
      </c>
      <c r="C43" s="6" t="s">
        <v>13</v>
      </c>
      <c r="D43" s="53" t="s">
        <v>221</v>
      </c>
      <c r="E43" s="6" t="s">
        <v>84</v>
      </c>
      <c r="F43" s="9"/>
      <c r="G43" s="9"/>
      <c r="H43" s="9"/>
    </row>
    <row r="44" spans="1:8" hidden="1">
      <c r="A44" s="3" t="s">
        <v>62</v>
      </c>
      <c r="B44" s="6" t="s">
        <v>11</v>
      </c>
      <c r="C44" s="6" t="s">
        <v>18</v>
      </c>
      <c r="D44" s="53" t="s">
        <v>229</v>
      </c>
      <c r="E44" s="6" t="s">
        <v>61</v>
      </c>
      <c r="F44" s="9"/>
      <c r="G44" s="9"/>
      <c r="H44" s="9"/>
    </row>
    <row r="45" spans="1:8" ht="25.5" hidden="1">
      <c r="A45" s="3" t="s">
        <v>76</v>
      </c>
      <c r="B45" s="46" t="s">
        <v>10</v>
      </c>
      <c r="C45" s="7" t="s">
        <v>8</v>
      </c>
      <c r="D45" s="7" t="s">
        <v>87</v>
      </c>
      <c r="E45" s="7" t="s">
        <v>73</v>
      </c>
      <c r="F45" s="9"/>
      <c r="G45" s="9"/>
      <c r="H45" s="9"/>
    </row>
    <row r="46" spans="1:8" ht="25.5" hidden="1">
      <c r="A46" s="3" t="s">
        <v>76</v>
      </c>
      <c r="B46" s="6" t="s">
        <v>10</v>
      </c>
      <c r="C46" s="6" t="s">
        <v>13</v>
      </c>
      <c r="D46" s="6" t="s">
        <v>88</v>
      </c>
      <c r="E46" s="6" t="s">
        <v>73</v>
      </c>
      <c r="F46" s="9"/>
      <c r="G46" s="52"/>
      <c r="H46" s="9"/>
    </row>
    <row r="47" spans="1:8" ht="25.5" hidden="1">
      <c r="A47" s="3" t="s">
        <v>76</v>
      </c>
      <c r="B47" s="6" t="s">
        <v>10</v>
      </c>
      <c r="C47" s="6" t="s">
        <v>13</v>
      </c>
      <c r="D47" s="6" t="s">
        <v>89</v>
      </c>
      <c r="E47" s="6" t="s">
        <v>73</v>
      </c>
      <c r="F47" s="9"/>
      <c r="G47" s="9"/>
      <c r="H47" s="9"/>
    </row>
    <row r="48" spans="1:8" ht="25.5" hidden="1">
      <c r="A48" s="3" t="s">
        <v>76</v>
      </c>
      <c r="B48" s="6" t="s">
        <v>10</v>
      </c>
      <c r="C48" s="6" t="s">
        <v>13</v>
      </c>
      <c r="D48" s="6" t="s">
        <v>90</v>
      </c>
      <c r="E48" s="6" t="s">
        <v>73</v>
      </c>
      <c r="F48" s="9"/>
      <c r="G48" s="9"/>
      <c r="H48" s="9"/>
    </row>
    <row r="49" spans="1:8" ht="25.5" hidden="1">
      <c r="A49" s="3" t="s">
        <v>76</v>
      </c>
      <c r="B49" s="6" t="s">
        <v>10</v>
      </c>
      <c r="C49" s="6" t="s">
        <v>13</v>
      </c>
      <c r="D49" s="6" t="s">
        <v>91</v>
      </c>
      <c r="E49" s="6" t="s">
        <v>73</v>
      </c>
      <c r="F49" s="9"/>
      <c r="G49" s="9"/>
      <c r="H49" s="9"/>
    </row>
    <row r="50" spans="1:8" ht="38.25" hidden="1">
      <c r="A50" s="3" t="s">
        <v>271</v>
      </c>
      <c r="B50" s="6" t="s">
        <v>10</v>
      </c>
      <c r="C50" s="6" t="s">
        <v>13</v>
      </c>
      <c r="D50" s="6" t="s">
        <v>124</v>
      </c>
      <c r="E50" s="6" t="s">
        <v>270</v>
      </c>
      <c r="F50" s="9"/>
      <c r="G50" s="9"/>
      <c r="H50" s="9"/>
    </row>
    <row r="51" spans="1:8" hidden="1">
      <c r="A51" s="3" t="s">
        <v>93</v>
      </c>
      <c r="B51" s="6" t="s">
        <v>10</v>
      </c>
      <c r="C51" s="6" t="s">
        <v>11</v>
      </c>
      <c r="D51" s="6" t="s">
        <v>92</v>
      </c>
      <c r="E51" s="6" t="s">
        <v>126</v>
      </c>
      <c r="F51" s="9"/>
      <c r="G51" s="9"/>
      <c r="H51" s="9"/>
    </row>
    <row r="52" spans="1:8" hidden="1">
      <c r="A52" s="3" t="s">
        <v>98</v>
      </c>
      <c r="B52" s="6" t="s">
        <v>10</v>
      </c>
      <c r="C52" s="6" t="s">
        <v>10</v>
      </c>
      <c r="D52" s="6" t="s">
        <v>97</v>
      </c>
      <c r="E52" s="6" t="s">
        <v>99</v>
      </c>
      <c r="F52" s="9"/>
      <c r="G52" s="9"/>
      <c r="H52" s="9"/>
    </row>
    <row r="53" spans="1:8" hidden="1">
      <c r="A53" s="3" t="s">
        <v>274</v>
      </c>
      <c r="B53" s="6" t="s">
        <v>10</v>
      </c>
      <c r="C53" s="6" t="s">
        <v>10</v>
      </c>
      <c r="D53" s="6" t="s">
        <v>94</v>
      </c>
      <c r="E53" s="6" t="s">
        <v>96</v>
      </c>
      <c r="F53" s="9"/>
      <c r="G53" s="9"/>
      <c r="H53" s="9"/>
    </row>
    <row r="54" spans="1:8" hidden="1">
      <c r="A54" s="3" t="s">
        <v>274</v>
      </c>
      <c r="B54" s="6" t="s">
        <v>10</v>
      </c>
      <c r="C54" s="6" t="s">
        <v>10</v>
      </c>
      <c r="D54" s="6" t="s">
        <v>221</v>
      </c>
      <c r="E54" s="6" t="s">
        <v>96</v>
      </c>
      <c r="F54" s="9"/>
      <c r="G54" s="9"/>
      <c r="H54" s="9"/>
    </row>
    <row r="55" spans="1:8" ht="25.5" hidden="1">
      <c r="A55" s="3" t="s">
        <v>104</v>
      </c>
      <c r="B55" s="6" t="s">
        <v>10</v>
      </c>
      <c r="C55" s="6" t="s">
        <v>100</v>
      </c>
      <c r="D55" s="6" t="s">
        <v>102</v>
      </c>
      <c r="E55" s="6" t="s">
        <v>103</v>
      </c>
      <c r="F55" s="9"/>
      <c r="G55" s="9"/>
      <c r="H55" s="9"/>
    </row>
    <row r="56" spans="1:8" ht="25.5" hidden="1">
      <c r="A56" s="3" t="s">
        <v>76</v>
      </c>
      <c r="B56" s="6" t="s">
        <v>10</v>
      </c>
      <c r="C56" s="6" t="s">
        <v>100</v>
      </c>
      <c r="D56" s="6" t="s">
        <v>101</v>
      </c>
      <c r="E56" s="6" t="s">
        <v>73</v>
      </c>
      <c r="F56" s="9"/>
      <c r="G56" s="9"/>
      <c r="H56" s="9"/>
    </row>
    <row r="57" spans="1:8" ht="25.5" hidden="1">
      <c r="A57" s="3" t="s">
        <v>76</v>
      </c>
      <c r="B57" s="6" t="s">
        <v>12</v>
      </c>
      <c r="C57" s="6" t="s">
        <v>8</v>
      </c>
      <c r="D57" s="6" t="s">
        <v>105</v>
      </c>
      <c r="E57" s="6" t="s">
        <v>73</v>
      </c>
      <c r="F57" s="9"/>
      <c r="G57" s="9"/>
      <c r="H57" s="9"/>
    </row>
    <row r="58" spans="1:8" ht="25.5" hidden="1">
      <c r="A58" s="3" t="s">
        <v>76</v>
      </c>
      <c r="B58" s="6" t="s">
        <v>12</v>
      </c>
      <c r="C58" s="6" t="s">
        <v>8</v>
      </c>
      <c r="D58" s="6" t="s">
        <v>106</v>
      </c>
      <c r="E58" s="6" t="s">
        <v>73</v>
      </c>
      <c r="F58" s="9"/>
      <c r="G58" s="9"/>
      <c r="H58" s="9"/>
    </row>
    <row r="59" spans="1:8" ht="25.5" hidden="1">
      <c r="A59" s="3" t="s">
        <v>76</v>
      </c>
      <c r="B59" s="6" t="s">
        <v>12</v>
      </c>
      <c r="C59" s="6" t="s">
        <v>8</v>
      </c>
      <c r="D59" s="6" t="s">
        <v>107</v>
      </c>
      <c r="E59" s="6" t="s">
        <v>73</v>
      </c>
      <c r="F59" s="9"/>
      <c r="G59" s="9"/>
      <c r="H59" s="9"/>
    </row>
    <row r="60" spans="1:8" ht="25.5" hidden="1">
      <c r="A60" s="3" t="s">
        <v>128</v>
      </c>
      <c r="B60" s="6" t="s">
        <v>12</v>
      </c>
      <c r="C60" s="6" t="s">
        <v>8</v>
      </c>
      <c r="D60" s="6" t="s">
        <v>221</v>
      </c>
      <c r="E60" s="6" t="s">
        <v>127</v>
      </c>
      <c r="F60" s="9"/>
      <c r="G60" s="9"/>
      <c r="H60" s="9"/>
    </row>
    <row r="61" spans="1:8" ht="25.5">
      <c r="A61" s="3" t="s">
        <v>128</v>
      </c>
      <c r="B61" s="6" t="s">
        <v>12</v>
      </c>
      <c r="C61" s="6" t="s">
        <v>8</v>
      </c>
      <c r="D61" s="6" t="s">
        <v>262</v>
      </c>
      <c r="E61" s="6" t="s">
        <v>127</v>
      </c>
      <c r="F61" s="9"/>
      <c r="G61" s="9"/>
      <c r="H61" s="9"/>
    </row>
    <row r="62" spans="1:8" ht="25.5" hidden="1">
      <c r="A62" s="3" t="s">
        <v>115</v>
      </c>
      <c r="B62" s="6" t="s">
        <v>100</v>
      </c>
      <c r="C62" s="6" t="s">
        <v>8</v>
      </c>
      <c r="D62" s="53" t="s">
        <v>230</v>
      </c>
      <c r="E62" s="53" t="s">
        <v>113</v>
      </c>
      <c r="F62" s="9"/>
      <c r="G62" s="9"/>
      <c r="H62" s="9"/>
    </row>
    <row r="63" spans="1:8" ht="25.5" hidden="1">
      <c r="A63" s="3" t="s">
        <v>76</v>
      </c>
      <c r="B63" s="6" t="s">
        <v>100</v>
      </c>
      <c r="C63" s="6" t="s">
        <v>8</v>
      </c>
      <c r="D63" s="6" t="s">
        <v>109</v>
      </c>
      <c r="E63" s="6" t="s">
        <v>73</v>
      </c>
      <c r="F63" s="9"/>
      <c r="G63" s="9"/>
      <c r="H63" s="9"/>
    </row>
    <row r="64" spans="1:8" ht="25.5" hidden="1">
      <c r="A64" s="3" t="s">
        <v>76</v>
      </c>
      <c r="B64" s="6" t="s">
        <v>100</v>
      </c>
      <c r="C64" s="6" t="s">
        <v>8</v>
      </c>
      <c r="D64" s="6" t="s">
        <v>110</v>
      </c>
      <c r="E64" s="6" t="s">
        <v>73</v>
      </c>
      <c r="F64" s="9"/>
      <c r="G64" s="9"/>
      <c r="H64" s="9"/>
    </row>
    <row r="65" spans="1:8" ht="25.5" hidden="1">
      <c r="A65" s="3" t="s">
        <v>76</v>
      </c>
      <c r="B65" s="6" t="s">
        <v>100</v>
      </c>
      <c r="C65" s="6" t="s">
        <v>8</v>
      </c>
      <c r="D65" s="6" t="s">
        <v>111</v>
      </c>
      <c r="E65" s="6" t="s">
        <v>73</v>
      </c>
      <c r="F65" s="9"/>
      <c r="G65" s="9"/>
      <c r="H65" s="9"/>
    </row>
    <row r="66" spans="1:8" ht="41.25" hidden="1" customHeight="1">
      <c r="A66" s="50" t="s">
        <v>291</v>
      </c>
      <c r="B66" s="53" t="s">
        <v>100</v>
      </c>
      <c r="C66" s="53" t="s">
        <v>8</v>
      </c>
      <c r="D66" s="53" t="s">
        <v>124</v>
      </c>
      <c r="E66" s="53" t="s">
        <v>290</v>
      </c>
      <c r="F66" s="9"/>
      <c r="G66" s="9"/>
      <c r="H66" s="9"/>
    </row>
    <row r="67" spans="1:8" ht="25.5" hidden="1">
      <c r="A67" s="50" t="s">
        <v>115</v>
      </c>
      <c r="B67" s="6" t="s">
        <v>100</v>
      </c>
      <c r="C67" s="6" t="s">
        <v>8</v>
      </c>
      <c r="D67" s="53" t="s">
        <v>221</v>
      </c>
      <c r="E67" s="53" t="s">
        <v>113</v>
      </c>
      <c r="F67" s="9"/>
      <c r="G67" s="9"/>
      <c r="H67" s="9"/>
    </row>
    <row r="68" spans="1:8" ht="25.5">
      <c r="A68" s="3" t="s">
        <v>115</v>
      </c>
      <c r="B68" s="6" t="s">
        <v>100</v>
      </c>
      <c r="C68" s="6" t="s">
        <v>13</v>
      </c>
      <c r="D68" s="6" t="s">
        <v>112</v>
      </c>
      <c r="E68" s="6" t="s">
        <v>113</v>
      </c>
      <c r="F68" s="9"/>
      <c r="G68" s="9"/>
      <c r="H68" s="9"/>
    </row>
    <row r="69" spans="1:8" ht="25.5" hidden="1">
      <c r="A69" s="3" t="s">
        <v>115</v>
      </c>
      <c r="B69" s="6" t="s">
        <v>100</v>
      </c>
      <c r="C69" s="6" t="s">
        <v>18</v>
      </c>
      <c r="D69" s="6" t="s">
        <v>114</v>
      </c>
      <c r="E69" s="6" t="s">
        <v>113</v>
      </c>
      <c r="F69" s="9"/>
      <c r="G69" s="9"/>
      <c r="H69" s="9"/>
    </row>
    <row r="70" spans="1:8" ht="38.25" hidden="1">
      <c r="A70" s="3" t="s">
        <v>233</v>
      </c>
      <c r="B70" s="6" t="s">
        <v>116</v>
      </c>
      <c r="C70" s="6" t="s">
        <v>8</v>
      </c>
      <c r="D70" s="6" t="s">
        <v>231</v>
      </c>
      <c r="E70" s="6" t="s">
        <v>232</v>
      </c>
      <c r="F70" s="9"/>
      <c r="G70" s="52"/>
      <c r="H70" s="9"/>
    </row>
    <row r="71" spans="1:8" ht="25.5" hidden="1">
      <c r="A71" s="3" t="s">
        <v>76</v>
      </c>
      <c r="B71" s="6" t="s">
        <v>116</v>
      </c>
      <c r="C71" s="6" t="s">
        <v>13</v>
      </c>
      <c r="D71" s="53" t="s">
        <v>234</v>
      </c>
      <c r="E71" s="6" t="s">
        <v>73</v>
      </c>
      <c r="F71" s="9"/>
      <c r="G71" s="9"/>
      <c r="H71" s="9"/>
    </row>
    <row r="72" spans="1:8" ht="25.5" hidden="1">
      <c r="A72" s="50" t="s">
        <v>288</v>
      </c>
      <c r="B72" s="53" t="s">
        <v>116</v>
      </c>
      <c r="C72" s="53" t="s">
        <v>15</v>
      </c>
      <c r="D72" s="53" t="s">
        <v>289</v>
      </c>
      <c r="E72" s="53" t="s">
        <v>287</v>
      </c>
      <c r="F72" s="9"/>
      <c r="G72" s="9"/>
      <c r="H72" s="9"/>
    </row>
    <row r="73" spans="1:8" hidden="1">
      <c r="A73" s="3" t="s">
        <v>244</v>
      </c>
      <c r="B73" s="6" t="s">
        <v>116</v>
      </c>
      <c r="C73" s="6" t="s">
        <v>15</v>
      </c>
      <c r="D73" s="6" t="s">
        <v>118</v>
      </c>
      <c r="E73" s="6" t="s">
        <v>38</v>
      </c>
      <c r="F73" s="9"/>
      <c r="G73" s="9"/>
      <c r="H73" s="9"/>
    </row>
    <row r="74" spans="1:8" ht="38.25" hidden="1">
      <c r="A74" s="3" t="s">
        <v>237</v>
      </c>
      <c r="B74" s="6" t="s">
        <v>116</v>
      </c>
      <c r="C74" s="6" t="s">
        <v>15</v>
      </c>
      <c r="D74" s="6" t="s">
        <v>229</v>
      </c>
      <c r="E74" s="6" t="s">
        <v>121</v>
      </c>
      <c r="F74" s="9"/>
      <c r="G74" s="9"/>
      <c r="H74" s="9"/>
    </row>
    <row r="75" spans="1:8" ht="38.25" hidden="1">
      <c r="A75" s="3" t="s">
        <v>236</v>
      </c>
      <c r="B75" s="6" t="s">
        <v>116</v>
      </c>
      <c r="C75" s="6" t="s">
        <v>15</v>
      </c>
      <c r="D75" s="6" t="s">
        <v>229</v>
      </c>
      <c r="E75" s="6" t="s">
        <v>235</v>
      </c>
      <c r="F75" s="9"/>
      <c r="G75" s="9"/>
      <c r="H75" s="9"/>
    </row>
    <row r="76" spans="1:8" ht="51" hidden="1">
      <c r="A76" s="3" t="s">
        <v>239</v>
      </c>
      <c r="B76" s="6" t="s">
        <v>116</v>
      </c>
      <c r="C76" s="6" t="s">
        <v>15</v>
      </c>
      <c r="D76" s="6" t="s">
        <v>86</v>
      </c>
      <c r="E76" s="6" t="s">
        <v>238</v>
      </c>
      <c r="F76" s="9"/>
      <c r="G76" s="9"/>
      <c r="H76" s="9"/>
    </row>
    <row r="77" spans="1:8" hidden="1">
      <c r="A77" s="3" t="s">
        <v>62</v>
      </c>
      <c r="B77" s="6" t="s">
        <v>116</v>
      </c>
      <c r="C77" s="6" t="s">
        <v>15</v>
      </c>
      <c r="D77" s="6" t="s">
        <v>221</v>
      </c>
      <c r="E77" s="6" t="s">
        <v>61</v>
      </c>
      <c r="F77" s="9"/>
      <c r="G77" s="9"/>
      <c r="H77" s="9"/>
    </row>
    <row r="78" spans="1:8" hidden="1">
      <c r="A78" s="3" t="s">
        <v>122</v>
      </c>
      <c r="B78" s="6" t="s">
        <v>116</v>
      </c>
      <c r="C78" s="6" t="s">
        <v>15</v>
      </c>
      <c r="D78" s="6" t="s">
        <v>221</v>
      </c>
      <c r="E78" s="6" t="s">
        <v>123</v>
      </c>
      <c r="F78" s="9"/>
      <c r="G78" s="9"/>
      <c r="H78" s="9"/>
    </row>
    <row r="79" spans="1:8" hidden="1">
      <c r="A79" s="3" t="s">
        <v>244</v>
      </c>
      <c r="B79" s="6" t="s">
        <v>116</v>
      </c>
      <c r="C79" s="6" t="s">
        <v>15</v>
      </c>
      <c r="D79" s="6" t="s">
        <v>221</v>
      </c>
      <c r="E79" s="6" t="s">
        <v>38</v>
      </c>
      <c r="F79" s="9"/>
      <c r="G79" s="9"/>
      <c r="H79" s="9"/>
    </row>
    <row r="80" spans="1:8" hidden="1">
      <c r="A80" s="3" t="s">
        <v>243</v>
      </c>
      <c r="B80" s="6" t="s">
        <v>116</v>
      </c>
      <c r="C80" s="6" t="s">
        <v>18</v>
      </c>
      <c r="D80" s="6" t="s">
        <v>188</v>
      </c>
      <c r="E80" s="6" t="s">
        <v>242</v>
      </c>
      <c r="F80" s="9"/>
      <c r="G80" s="9"/>
      <c r="H80" s="9"/>
    </row>
    <row r="81" spans="1:8" hidden="1">
      <c r="A81" s="3" t="s">
        <v>244</v>
      </c>
      <c r="B81" s="6" t="s">
        <v>116</v>
      </c>
      <c r="C81" s="6" t="s">
        <v>9</v>
      </c>
      <c r="D81" s="6" t="s">
        <v>118</v>
      </c>
      <c r="E81" s="6" t="s">
        <v>38</v>
      </c>
      <c r="F81" s="9"/>
      <c r="G81" s="9"/>
      <c r="H81" s="9"/>
    </row>
    <row r="82" spans="1:8" hidden="1">
      <c r="A82" s="3" t="s">
        <v>244</v>
      </c>
      <c r="B82" s="6" t="s">
        <v>116</v>
      </c>
      <c r="C82" s="6" t="s">
        <v>9</v>
      </c>
      <c r="D82" s="6" t="s">
        <v>117</v>
      </c>
      <c r="E82" s="6" t="s">
        <v>38</v>
      </c>
      <c r="F82" s="9"/>
      <c r="G82" s="9"/>
      <c r="H82" s="9"/>
    </row>
    <row r="83" spans="1:8" hidden="1">
      <c r="A83" s="3" t="s">
        <v>62</v>
      </c>
      <c r="B83" s="6" t="s">
        <v>63</v>
      </c>
      <c r="C83" s="6" t="s">
        <v>8</v>
      </c>
      <c r="D83" s="6" t="s">
        <v>124</v>
      </c>
      <c r="E83" s="6" t="s">
        <v>61</v>
      </c>
      <c r="F83" s="9"/>
      <c r="G83" s="9"/>
      <c r="H83" s="9"/>
    </row>
    <row r="84" spans="1:8">
      <c r="A84" s="3" t="s">
        <v>21</v>
      </c>
      <c r="B84" s="6" t="s">
        <v>125</v>
      </c>
      <c r="C84" s="6" t="s">
        <v>125</v>
      </c>
      <c r="D84" s="6" t="s">
        <v>125</v>
      </c>
      <c r="E84" s="6" t="s">
        <v>125</v>
      </c>
      <c r="F84" s="9"/>
      <c r="G84" s="9"/>
      <c r="H84" s="9"/>
    </row>
    <row r="1157" spans="1:1" ht="15.75">
      <c r="A1157" s="2"/>
    </row>
    <row r="1158" spans="1:1" ht="15.75">
      <c r="A1158" s="2"/>
    </row>
  </sheetData>
  <customSheetViews>
    <customSheetView guid="{7C829716-2F07-46F0-AF1A-069E96C8B01D}" fitToPage="1" showRuler="0">
      <pane xSplit="5" ySplit="11" topLeftCell="F12" activePane="bottomRight" state="frozen"/>
      <selection pane="bottomRight" activeCell="G14" sqref="G14"/>
      <pageMargins left="0.78740157480314965" right="0.39370078740157483" top="0.39370078740157483" bottom="0.39370078740157483" header="0.27559055118110237" footer="0.27559055118110237"/>
      <printOptions horizontalCentered="1"/>
      <pageSetup paperSize="9" scale="65" fitToHeight="4" orientation="portrait" r:id="rId1"/>
      <headerFooter alignWithMargins="0">
        <oddFooter>&amp;C&amp;P</oddFooter>
      </headerFooter>
    </customSheetView>
    <customSheetView guid="{518631E2-4EB0-11D9-BBD2-00304F169CFD}" fitToPage="1" showRuler="0">
      <pane xSplit="5" ySplit="11" topLeftCell="F40" activePane="bottomRight" state="frozen"/>
      <selection pane="bottomRight" activeCell="G44" sqref="G44"/>
      <pageMargins left="0.78740157480314965" right="0.39370078740157483" top="0.39370078740157483" bottom="0.39370078740157483" header="0.27559055118110237" footer="0.27559055118110237"/>
      <printOptions horizontalCentered="1"/>
      <pageSetup paperSize="9" scale="65" fitToHeight="4" orientation="portrait" r:id="rId2"/>
      <headerFooter alignWithMargins="0">
        <oddFooter>&amp;C&amp;P</oddFooter>
      </headerFooter>
    </customSheetView>
    <customSheetView guid="{AEDB4CA6-4888-11D9-A850-00104B65722B}" fitToPage="1" showRuler="0">
      <pane xSplit="5" ySplit="11" topLeftCell="F28" activePane="bottomRight" state="frozen"/>
      <selection pane="bottomRight" activeCell="G33" sqref="G33"/>
      <pageMargins left="0.78740157480314965" right="0.39370078740157483" top="0.39370078740157483" bottom="0.39370078740157483" header="0.27559055118110237" footer="0.27559055118110237"/>
      <printOptions horizontalCentered="1"/>
      <pageSetup paperSize="9" scale="65" fitToHeight="4" orientation="portrait" r:id="rId3"/>
      <headerFooter alignWithMargins="0">
        <oddFooter>&amp;C&amp;P</oddFooter>
      </headerFooter>
    </customSheetView>
    <customSheetView guid="{7D5D7701-F2D9-11D5-A0C1-00C0DFF66A6A}" showRuler="0">
      <pane xSplit="5" ySplit="11" topLeftCell="F53" activePane="bottomRight" state="frozen"/>
      <selection pane="bottomRight" activeCell="G57" sqref="G57"/>
    </customSheetView>
    <customSheetView guid="{CCB89602-4EB0-11D9-AD0A-000AE6CB13C7}" showPageBreaks="1" fitToPage="1" showRuler="0">
      <pane xSplit="5" ySplit="11" topLeftCell="G52" activePane="bottomRight" state="frozen"/>
      <selection pane="bottomRight" activeCell="G54" sqref="G54"/>
      <pageMargins left="0.78740157480314965" right="0.39370078740157483" top="0.39370078740157483" bottom="0.39370078740157483" header="0.27559055118110237" footer="0.27559055118110237"/>
      <printOptions horizontalCentered="1"/>
      <pageSetup paperSize="9" scale="81" fitToHeight="4" orientation="portrait" r:id="rId4"/>
      <headerFooter alignWithMargins="0">
        <oddFooter>&amp;C&amp;P</oddFooter>
      </headerFooter>
    </customSheetView>
  </customSheetViews>
  <mergeCells count="9">
    <mergeCell ref="A8:A10"/>
    <mergeCell ref="B8:B10"/>
    <mergeCell ref="C8:C10"/>
    <mergeCell ref="D8:D10"/>
    <mergeCell ref="F3:H3"/>
    <mergeCell ref="F8:H8"/>
    <mergeCell ref="F9:F10"/>
    <mergeCell ref="E8:E10"/>
    <mergeCell ref="G9:H9"/>
  </mergeCells>
  <phoneticPr fontId="9" type="noConversion"/>
  <printOptions horizontalCentered="1"/>
  <pageMargins left="0.78740157480314965" right="0.39370078740157483" top="0.39370078740157483" bottom="0.39370078740157483" header="0.27559055118110237" footer="0.27559055118110237"/>
  <pageSetup paperSize="9" scale="81" fitToHeight="4" orientation="portrait" r:id="rId5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58"/>
  <sheetViews>
    <sheetView workbookViewId="0">
      <pane xSplit="5" ySplit="11" topLeftCell="F12" activePane="bottomRight" state="frozen"/>
      <selection activeCell="F4" sqref="F4"/>
      <selection pane="topRight" activeCell="F4" sqref="F4"/>
      <selection pane="bottomLeft" activeCell="F4" sqref="F4"/>
      <selection pane="bottomRight" activeCell="H84" sqref="F12:H84"/>
    </sheetView>
  </sheetViews>
  <sheetFormatPr defaultRowHeight="12.75"/>
  <cols>
    <col min="1" max="1" width="51.7109375" customWidth="1"/>
    <col min="2" max="3" width="5.85546875" customWidth="1"/>
    <col min="4" max="4" width="11.42578125" customWidth="1"/>
    <col min="5" max="5" width="5.85546875" customWidth="1"/>
    <col min="6" max="6" width="11.42578125" customWidth="1"/>
    <col min="7" max="8" width="10.7109375" customWidth="1"/>
    <col min="9" max="16384" width="9.140625" style="22"/>
  </cols>
  <sheetData>
    <row r="1" spans="1:8">
      <c r="A1" s="22"/>
      <c r="B1" s="22"/>
      <c r="C1" s="22"/>
      <c r="D1" s="22"/>
      <c r="E1" s="22"/>
      <c r="F1" s="22"/>
      <c r="G1" s="22"/>
      <c r="H1" s="25" t="s">
        <v>203</v>
      </c>
    </row>
    <row r="2" spans="1:8">
      <c r="A2" s="22"/>
      <c r="B2" s="22"/>
      <c r="C2" s="22"/>
      <c r="D2" s="22"/>
      <c r="E2" s="22"/>
      <c r="F2" s="22"/>
      <c r="G2" s="22"/>
      <c r="H2" s="25" t="s">
        <v>264</v>
      </c>
    </row>
    <row r="3" spans="1:8">
      <c r="A3" s="22"/>
      <c r="B3" s="22"/>
      <c r="C3" s="22"/>
      <c r="D3" s="22"/>
      <c r="E3" s="22"/>
      <c r="F3" s="104" t="s">
        <v>300</v>
      </c>
      <c r="G3" s="104"/>
      <c r="H3" s="104"/>
    </row>
    <row r="4" spans="1:8">
      <c r="A4" s="22"/>
      <c r="B4" s="22"/>
      <c r="C4" s="51" t="s">
        <v>253</v>
      </c>
      <c r="D4" s="22"/>
      <c r="F4" s="22"/>
      <c r="G4" s="22"/>
      <c r="H4" s="22"/>
    </row>
    <row r="5" spans="1:8">
      <c r="A5" s="22"/>
      <c r="B5" s="22"/>
      <c r="C5" s="57" t="s">
        <v>296</v>
      </c>
      <c r="D5" s="22"/>
      <c r="F5" s="22"/>
      <c r="G5" s="22"/>
      <c r="H5" s="22"/>
    </row>
    <row r="6" spans="1:8" ht="13.5">
      <c r="A6" s="1"/>
      <c r="B6" s="22"/>
      <c r="D6" s="22"/>
      <c r="F6" s="22"/>
      <c r="G6" s="22"/>
      <c r="H6" s="22"/>
    </row>
    <row r="7" spans="1:8">
      <c r="A7" s="22"/>
      <c r="B7" s="22"/>
      <c r="C7" s="22"/>
      <c r="D7" s="22"/>
      <c r="E7" s="22"/>
      <c r="F7" s="22"/>
      <c r="G7" s="22"/>
      <c r="H7" s="28" t="s">
        <v>19</v>
      </c>
    </row>
    <row r="8" spans="1:8" s="32" customFormat="1">
      <c r="A8" s="100" t="s">
        <v>20</v>
      </c>
      <c r="B8" s="98" t="s">
        <v>0</v>
      </c>
      <c r="C8" s="98" t="s">
        <v>1</v>
      </c>
      <c r="D8" s="98" t="s">
        <v>2</v>
      </c>
      <c r="E8" s="98" t="s">
        <v>3</v>
      </c>
      <c r="F8" s="93" t="s">
        <v>33</v>
      </c>
      <c r="G8" s="94"/>
      <c r="H8" s="95"/>
    </row>
    <row r="9" spans="1:8" s="32" customFormat="1" ht="12.75" customHeight="1">
      <c r="A9" s="101"/>
      <c r="B9" s="99"/>
      <c r="C9" s="99"/>
      <c r="D9" s="99"/>
      <c r="E9" s="99"/>
      <c r="F9" s="96" t="s">
        <v>23</v>
      </c>
      <c r="G9" s="102" t="s">
        <v>212</v>
      </c>
      <c r="H9" s="103"/>
    </row>
    <row r="10" spans="1:8" ht="59.25">
      <c r="A10" s="101"/>
      <c r="B10" s="99"/>
      <c r="C10" s="99"/>
      <c r="D10" s="99"/>
      <c r="E10" s="99"/>
      <c r="F10" s="97"/>
      <c r="G10" s="49" t="s">
        <v>192</v>
      </c>
      <c r="H10" s="24" t="s">
        <v>32</v>
      </c>
    </row>
    <row r="11" spans="1:8" s="31" customFormat="1">
      <c r="A11" s="4">
        <v>1</v>
      </c>
      <c r="B11" s="23" t="s">
        <v>4</v>
      </c>
      <c r="C11" s="23" t="s">
        <v>5</v>
      </c>
      <c r="D11" s="23" t="s">
        <v>6</v>
      </c>
      <c r="E11" s="23" t="s">
        <v>7</v>
      </c>
      <c r="F11" s="5">
        <v>6</v>
      </c>
      <c r="G11" s="5">
        <v>7</v>
      </c>
      <c r="H11" s="5">
        <v>8</v>
      </c>
    </row>
    <row r="12" spans="1:8" ht="25.5">
      <c r="A12" s="3" t="s">
        <v>42</v>
      </c>
      <c r="B12" s="6" t="s">
        <v>8</v>
      </c>
      <c r="C12" s="6" t="s">
        <v>13</v>
      </c>
      <c r="D12" s="6" t="s">
        <v>41</v>
      </c>
      <c r="E12" s="6" t="s">
        <v>43</v>
      </c>
      <c r="F12" s="9"/>
      <c r="G12" s="9"/>
      <c r="H12" s="9"/>
    </row>
    <row r="13" spans="1:8">
      <c r="A13" s="3" t="s">
        <v>44</v>
      </c>
      <c r="B13" s="6" t="s">
        <v>8</v>
      </c>
      <c r="C13" s="6" t="s">
        <v>18</v>
      </c>
      <c r="D13" s="6" t="s">
        <v>41</v>
      </c>
      <c r="E13" s="6" t="s">
        <v>45</v>
      </c>
      <c r="F13" s="9"/>
      <c r="G13" s="9"/>
      <c r="H13" s="9"/>
    </row>
    <row r="14" spans="1:8" hidden="1">
      <c r="A14" s="3" t="s">
        <v>31</v>
      </c>
      <c r="B14" s="6" t="s">
        <v>8</v>
      </c>
      <c r="C14" s="6" t="s">
        <v>18</v>
      </c>
      <c r="D14" s="6" t="s">
        <v>41</v>
      </c>
      <c r="E14" s="6" t="s">
        <v>46</v>
      </c>
      <c r="F14" s="9"/>
      <c r="G14" s="58"/>
      <c r="H14" s="9"/>
    </row>
    <row r="15" spans="1:8" ht="28.15" customHeight="1">
      <c r="A15" s="3" t="s">
        <v>299</v>
      </c>
      <c r="B15" s="6" t="s">
        <v>8</v>
      </c>
      <c r="C15" s="6" t="s">
        <v>18</v>
      </c>
      <c r="D15" s="6" t="s">
        <v>41</v>
      </c>
      <c r="E15" s="6" t="s">
        <v>298</v>
      </c>
      <c r="F15" s="9"/>
      <c r="G15" s="58"/>
      <c r="H15" s="9"/>
    </row>
    <row r="16" spans="1:8" ht="38.25" hidden="1">
      <c r="A16" s="3" t="s">
        <v>269</v>
      </c>
      <c r="B16" s="6" t="s">
        <v>8</v>
      </c>
      <c r="C16" s="6" t="s">
        <v>11</v>
      </c>
      <c r="D16" s="6" t="s">
        <v>267</v>
      </c>
      <c r="E16" s="6" t="s">
        <v>268</v>
      </c>
      <c r="F16" s="9"/>
      <c r="G16" s="58"/>
      <c r="H16" s="9"/>
    </row>
    <row r="17" spans="1:8" hidden="1">
      <c r="A17" s="3" t="s">
        <v>44</v>
      </c>
      <c r="B17" s="53" t="s">
        <v>8</v>
      </c>
      <c r="C17" s="53" t="s">
        <v>9</v>
      </c>
      <c r="D17" s="53" t="s">
        <v>41</v>
      </c>
      <c r="E17" s="53" t="s">
        <v>45</v>
      </c>
      <c r="F17" s="9"/>
      <c r="G17" s="58"/>
      <c r="H17" s="9"/>
    </row>
    <row r="18" spans="1:8" ht="38.25" hidden="1">
      <c r="A18" s="3" t="s">
        <v>50</v>
      </c>
      <c r="B18" s="6" t="s">
        <v>8</v>
      </c>
      <c r="C18" s="6" t="s">
        <v>10</v>
      </c>
      <c r="D18" s="6" t="s">
        <v>47</v>
      </c>
      <c r="E18" s="6" t="s">
        <v>48</v>
      </c>
      <c r="F18" s="9"/>
      <c r="G18" s="9"/>
      <c r="H18" s="9"/>
    </row>
    <row r="19" spans="1:8" ht="25.5" hidden="1">
      <c r="A19" s="3" t="s">
        <v>49</v>
      </c>
      <c r="B19" s="6" t="s">
        <v>8</v>
      </c>
      <c r="C19" s="6" t="s">
        <v>10</v>
      </c>
      <c r="D19" s="6" t="s">
        <v>47</v>
      </c>
      <c r="E19" s="6" t="s">
        <v>51</v>
      </c>
      <c r="F19" s="9"/>
      <c r="G19" s="9"/>
      <c r="H19" s="9"/>
    </row>
    <row r="20" spans="1:8" hidden="1">
      <c r="A20" s="3" t="s">
        <v>30</v>
      </c>
      <c r="B20" s="6" t="s">
        <v>8</v>
      </c>
      <c r="C20" s="6" t="s">
        <v>14</v>
      </c>
      <c r="D20" s="6" t="s">
        <v>52</v>
      </c>
      <c r="E20" s="6" t="s">
        <v>53</v>
      </c>
      <c r="F20" s="9"/>
      <c r="G20" s="9"/>
      <c r="H20" s="9"/>
    </row>
    <row r="21" spans="1:8" hidden="1">
      <c r="A21" s="3" t="s">
        <v>57</v>
      </c>
      <c r="B21" s="6" t="s">
        <v>8</v>
      </c>
      <c r="C21" s="6" t="s">
        <v>54</v>
      </c>
      <c r="D21" s="6" t="s">
        <v>55</v>
      </c>
      <c r="E21" s="6" t="s">
        <v>56</v>
      </c>
      <c r="F21" s="9"/>
      <c r="G21" s="9"/>
      <c r="H21" s="9"/>
    </row>
    <row r="22" spans="1:8" ht="25.5" hidden="1">
      <c r="A22" s="3" t="s">
        <v>76</v>
      </c>
      <c r="B22" s="6" t="s">
        <v>8</v>
      </c>
      <c r="C22" s="6" t="s">
        <v>17</v>
      </c>
      <c r="D22" s="6" t="s">
        <v>41</v>
      </c>
      <c r="E22" s="6" t="s">
        <v>73</v>
      </c>
      <c r="F22" s="9"/>
      <c r="G22" s="9"/>
      <c r="H22" s="9"/>
    </row>
    <row r="23" spans="1:8" ht="25.5" hidden="1">
      <c r="A23" s="3" t="s">
        <v>75</v>
      </c>
      <c r="B23" s="6" t="s">
        <v>8</v>
      </c>
      <c r="C23" s="6" t="s">
        <v>17</v>
      </c>
      <c r="D23" s="6" t="s">
        <v>77</v>
      </c>
      <c r="E23" s="6" t="s">
        <v>74</v>
      </c>
      <c r="F23" s="9"/>
      <c r="G23" s="9"/>
      <c r="H23" s="9"/>
    </row>
    <row r="24" spans="1:8" hidden="1">
      <c r="A24" s="3" t="s">
        <v>78</v>
      </c>
      <c r="B24" s="6" t="s">
        <v>8</v>
      </c>
      <c r="C24" s="6" t="s">
        <v>17</v>
      </c>
      <c r="D24" s="6" t="s">
        <v>77</v>
      </c>
      <c r="E24" s="6" t="s">
        <v>79</v>
      </c>
      <c r="F24" s="9"/>
      <c r="G24" s="9"/>
      <c r="H24" s="9"/>
    </row>
    <row r="25" spans="1:8" ht="25.5" hidden="1">
      <c r="A25" s="50" t="s">
        <v>277</v>
      </c>
      <c r="B25" s="53" t="s">
        <v>8</v>
      </c>
      <c r="C25" s="53" t="s">
        <v>17</v>
      </c>
      <c r="D25" s="53" t="s">
        <v>278</v>
      </c>
      <c r="E25" s="53" t="s">
        <v>279</v>
      </c>
      <c r="F25" s="9"/>
      <c r="G25" s="9"/>
      <c r="H25" s="9"/>
    </row>
    <row r="26" spans="1:8" ht="25.5">
      <c r="A26" s="3" t="s">
        <v>275</v>
      </c>
      <c r="B26" s="6" t="s">
        <v>13</v>
      </c>
      <c r="C26" s="6" t="s">
        <v>13</v>
      </c>
      <c r="D26" s="6" t="s">
        <v>267</v>
      </c>
      <c r="E26" s="6" t="s">
        <v>276</v>
      </c>
      <c r="F26" s="9"/>
      <c r="G26" s="9"/>
      <c r="H26" s="9"/>
    </row>
    <row r="27" spans="1:8" ht="25.5" hidden="1">
      <c r="A27" s="3" t="s">
        <v>58</v>
      </c>
      <c r="B27" s="6" t="s">
        <v>15</v>
      </c>
      <c r="C27" s="6" t="s">
        <v>13</v>
      </c>
      <c r="D27" s="53" t="s">
        <v>226</v>
      </c>
      <c r="E27" s="6" t="s">
        <v>59</v>
      </c>
      <c r="F27" s="9"/>
      <c r="G27" s="9"/>
      <c r="H27" s="9"/>
    </row>
    <row r="28" spans="1:8" ht="38.25" hidden="1">
      <c r="A28" s="3" t="s">
        <v>189</v>
      </c>
      <c r="B28" s="6" t="s">
        <v>15</v>
      </c>
      <c r="C28" s="6" t="s">
        <v>100</v>
      </c>
      <c r="D28" s="6" t="s">
        <v>254</v>
      </c>
      <c r="E28" s="6" t="s">
        <v>255</v>
      </c>
      <c r="F28" s="9"/>
      <c r="G28" s="9"/>
      <c r="H28" s="9"/>
    </row>
    <row r="29" spans="1:8" hidden="1">
      <c r="A29" s="3" t="s">
        <v>261</v>
      </c>
      <c r="B29" s="6" t="s">
        <v>15</v>
      </c>
      <c r="C29" s="6" t="s">
        <v>116</v>
      </c>
      <c r="D29" s="6" t="s">
        <v>226</v>
      </c>
      <c r="E29" s="6" t="s">
        <v>260</v>
      </c>
      <c r="F29" s="9"/>
      <c r="G29" s="9"/>
      <c r="H29" s="9"/>
    </row>
    <row r="30" spans="1:8" hidden="1">
      <c r="A30" s="50" t="s">
        <v>227</v>
      </c>
      <c r="B30" s="6" t="s">
        <v>18</v>
      </c>
      <c r="C30" s="6" t="s">
        <v>13</v>
      </c>
      <c r="D30" s="6" t="s">
        <v>60</v>
      </c>
      <c r="E30" s="53" t="s">
        <v>228</v>
      </c>
      <c r="F30" s="9"/>
      <c r="G30" s="9"/>
      <c r="H30" s="9"/>
    </row>
    <row r="31" spans="1:8" hidden="1">
      <c r="A31" s="50" t="s">
        <v>219</v>
      </c>
      <c r="B31" s="53" t="s">
        <v>18</v>
      </c>
      <c r="C31" s="53" t="s">
        <v>12</v>
      </c>
      <c r="D31" s="53" t="s">
        <v>217</v>
      </c>
      <c r="E31" s="53" t="s">
        <v>218</v>
      </c>
      <c r="F31" s="9"/>
      <c r="G31" s="9"/>
      <c r="H31" s="9"/>
    </row>
    <row r="32" spans="1:8" ht="25.5" hidden="1">
      <c r="A32" s="50" t="s">
        <v>286</v>
      </c>
      <c r="B32" s="53" t="s">
        <v>18</v>
      </c>
      <c r="C32" s="53" t="s">
        <v>12</v>
      </c>
      <c r="D32" s="53" t="s">
        <v>284</v>
      </c>
      <c r="E32" s="53" t="s">
        <v>285</v>
      </c>
      <c r="F32" s="9"/>
      <c r="G32" s="9"/>
      <c r="H32" s="9"/>
    </row>
    <row r="33" spans="1:8" hidden="1">
      <c r="A33" s="3" t="s">
        <v>65</v>
      </c>
      <c r="B33" s="6" t="s">
        <v>18</v>
      </c>
      <c r="C33" s="6" t="s">
        <v>63</v>
      </c>
      <c r="D33" s="6" t="s">
        <v>64</v>
      </c>
      <c r="E33" s="6" t="s">
        <v>66</v>
      </c>
      <c r="F33" s="9"/>
      <c r="G33" s="9"/>
      <c r="H33" s="9"/>
    </row>
    <row r="34" spans="1:8" hidden="1">
      <c r="A34" s="3" t="s">
        <v>67</v>
      </c>
      <c r="B34" s="6" t="s">
        <v>18</v>
      </c>
      <c r="C34" s="6" t="s">
        <v>63</v>
      </c>
      <c r="D34" s="6" t="s">
        <v>64</v>
      </c>
      <c r="E34" s="6" t="s">
        <v>68</v>
      </c>
      <c r="F34" s="9"/>
      <c r="G34" s="9"/>
      <c r="H34" s="9"/>
    </row>
    <row r="35" spans="1:8" ht="25.5" hidden="1">
      <c r="A35" s="3" t="s">
        <v>70</v>
      </c>
      <c r="B35" s="6" t="s">
        <v>18</v>
      </c>
      <c r="C35" s="6" t="s">
        <v>63</v>
      </c>
      <c r="D35" s="6" t="s">
        <v>69</v>
      </c>
      <c r="E35" s="6" t="s">
        <v>71</v>
      </c>
      <c r="F35" s="9"/>
      <c r="G35" s="9"/>
      <c r="H35" s="9"/>
    </row>
    <row r="36" spans="1:8" hidden="1">
      <c r="A36" s="3" t="s">
        <v>62</v>
      </c>
      <c r="B36" s="6" t="s">
        <v>11</v>
      </c>
      <c r="C36" s="6" t="s">
        <v>8</v>
      </c>
      <c r="D36" s="6" t="s">
        <v>72</v>
      </c>
      <c r="E36" s="6" t="s">
        <v>61</v>
      </c>
      <c r="F36" s="9"/>
      <c r="G36" s="9"/>
      <c r="H36" s="9"/>
    </row>
    <row r="37" spans="1:8" ht="38.25" hidden="1">
      <c r="A37" s="3" t="s">
        <v>81</v>
      </c>
      <c r="B37" s="6" t="s">
        <v>11</v>
      </c>
      <c r="C37" s="6" t="s">
        <v>8</v>
      </c>
      <c r="D37" s="6" t="s">
        <v>72</v>
      </c>
      <c r="E37" s="6" t="s">
        <v>82</v>
      </c>
      <c r="F37" s="9"/>
      <c r="G37" s="9"/>
      <c r="H37" s="9"/>
    </row>
    <row r="38" spans="1:8" hidden="1">
      <c r="A38" s="50" t="s">
        <v>283</v>
      </c>
      <c r="B38" s="53" t="s">
        <v>11</v>
      </c>
      <c r="C38" s="53" t="s">
        <v>13</v>
      </c>
      <c r="D38" s="53" t="s">
        <v>280</v>
      </c>
      <c r="E38" s="53" t="s">
        <v>281</v>
      </c>
      <c r="F38" s="9"/>
      <c r="G38" s="9"/>
      <c r="H38" s="9"/>
    </row>
    <row r="39" spans="1:8" hidden="1">
      <c r="A39" s="50" t="s">
        <v>282</v>
      </c>
      <c r="B39" s="53" t="s">
        <v>11</v>
      </c>
      <c r="C39" s="53" t="s">
        <v>13</v>
      </c>
      <c r="D39" s="53" t="s">
        <v>80</v>
      </c>
      <c r="E39" s="53" t="s">
        <v>84</v>
      </c>
      <c r="F39" s="9"/>
      <c r="G39" s="9"/>
      <c r="H39" s="9"/>
    </row>
    <row r="40" spans="1:8" hidden="1">
      <c r="A40" s="3" t="s">
        <v>62</v>
      </c>
      <c r="B40" s="6" t="s">
        <v>11</v>
      </c>
      <c r="C40" s="6" t="s">
        <v>13</v>
      </c>
      <c r="D40" s="6" t="s">
        <v>80</v>
      </c>
      <c r="E40" s="6" t="s">
        <v>61</v>
      </c>
      <c r="F40" s="9"/>
      <c r="G40" s="9"/>
      <c r="H40" s="9"/>
    </row>
    <row r="41" spans="1:8" ht="25.5" hidden="1">
      <c r="A41" s="3" t="s">
        <v>83</v>
      </c>
      <c r="B41" s="6" t="s">
        <v>11</v>
      </c>
      <c r="C41" s="6" t="s">
        <v>13</v>
      </c>
      <c r="D41" s="6" t="s">
        <v>80</v>
      </c>
      <c r="E41" s="6" t="s">
        <v>84</v>
      </c>
      <c r="F41" s="9"/>
      <c r="G41" s="9"/>
      <c r="H41" s="9"/>
    </row>
    <row r="42" spans="1:8" ht="25.5">
      <c r="A42" s="3" t="s">
        <v>85</v>
      </c>
      <c r="B42" s="6" t="s">
        <v>11</v>
      </c>
      <c r="C42" s="6" t="s">
        <v>13</v>
      </c>
      <c r="D42" s="6" t="s">
        <v>80</v>
      </c>
      <c r="E42" s="6" t="s">
        <v>16</v>
      </c>
      <c r="F42" s="9"/>
      <c r="G42" s="9"/>
      <c r="H42" s="9"/>
    </row>
    <row r="43" spans="1:8" ht="25.5" hidden="1">
      <c r="A43" s="3" t="s">
        <v>83</v>
      </c>
      <c r="B43" s="6" t="s">
        <v>11</v>
      </c>
      <c r="C43" s="6" t="s">
        <v>13</v>
      </c>
      <c r="D43" s="53" t="s">
        <v>221</v>
      </c>
      <c r="E43" s="6" t="s">
        <v>84</v>
      </c>
      <c r="F43" s="9"/>
      <c r="G43" s="9"/>
      <c r="H43" s="9"/>
    </row>
    <row r="44" spans="1:8" hidden="1">
      <c r="A44" s="3" t="s">
        <v>62</v>
      </c>
      <c r="B44" s="6" t="s">
        <v>11</v>
      </c>
      <c r="C44" s="6" t="s">
        <v>18</v>
      </c>
      <c r="D44" s="53" t="s">
        <v>229</v>
      </c>
      <c r="E44" s="6" t="s">
        <v>61</v>
      </c>
      <c r="F44" s="9"/>
      <c r="G44" s="9"/>
      <c r="H44" s="9"/>
    </row>
    <row r="45" spans="1:8" ht="25.5" hidden="1">
      <c r="A45" s="3" t="s">
        <v>76</v>
      </c>
      <c r="B45" s="46" t="s">
        <v>10</v>
      </c>
      <c r="C45" s="7" t="s">
        <v>8</v>
      </c>
      <c r="D45" s="7" t="s">
        <v>87</v>
      </c>
      <c r="E45" s="7" t="s">
        <v>73</v>
      </c>
      <c r="F45" s="9"/>
      <c r="G45" s="9"/>
      <c r="H45" s="9"/>
    </row>
    <row r="46" spans="1:8" ht="25.5" hidden="1">
      <c r="A46" s="3" t="s">
        <v>76</v>
      </c>
      <c r="B46" s="6" t="s">
        <v>10</v>
      </c>
      <c r="C46" s="6" t="s">
        <v>13</v>
      </c>
      <c r="D46" s="6" t="s">
        <v>88</v>
      </c>
      <c r="E46" s="6" t="s">
        <v>73</v>
      </c>
      <c r="F46" s="9"/>
      <c r="G46" s="52"/>
      <c r="H46" s="9"/>
    </row>
    <row r="47" spans="1:8" ht="25.5" hidden="1">
      <c r="A47" s="3" t="s">
        <v>76</v>
      </c>
      <c r="B47" s="6" t="s">
        <v>10</v>
      </c>
      <c r="C47" s="6" t="s">
        <v>13</v>
      </c>
      <c r="D47" s="6" t="s">
        <v>89</v>
      </c>
      <c r="E47" s="6" t="s">
        <v>73</v>
      </c>
      <c r="F47" s="9"/>
      <c r="G47" s="9"/>
      <c r="H47" s="9"/>
    </row>
    <row r="48" spans="1:8" ht="25.5" hidden="1">
      <c r="A48" s="3" t="s">
        <v>76</v>
      </c>
      <c r="B48" s="6" t="s">
        <v>10</v>
      </c>
      <c r="C48" s="6" t="s">
        <v>13</v>
      </c>
      <c r="D48" s="6" t="s">
        <v>90</v>
      </c>
      <c r="E48" s="6" t="s">
        <v>73</v>
      </c>
      <c r="F48" s="9"/>
      <c r="G48" s="9"/>
      <c r="H48" s="9"/>
    </row>
    <row r="49" spans="1:8" ht="25.5" hidden="1">
      <c r="A49" s="3" t="s">
        <v>76</v>
      </c>
      <c r="B49" s="6" t="s">
        <v>10</v>
      </c>
      <c r="C49" s="6" t="s">
        <v>13</v>
      </c>
      <c r="D49" s="6" t="s">
        <v>91</v>
      </c>
      <c r="E49" s="6" t="s">
        <v>73</v>
      </c>
      <c r="F49" s="9"/>
      <c r="G49" s="9"/>
      <c r="H49" s="9"/>
    </row>
    <row r="50" spans="1:8" ht="38.25" hidden="1">
      <c r="A50" s="3" t="s">
        <v>271</v>
      </c>
      <c r="B50" s="6" t="s">
        <v>10</v>
      </c>
      <c r="C50" s="6" t="s">
        <v>13</v>
      </c>
      <c r="D50" s="6" t="s">
        <v>124</v>
      </c>
      <c r="E50" s="6" t="s">
        <v>270</v>
      </c>
      <c r="F50" s="9"/>
      <c r="G50" s="9"/>
      <c r="H50" s="9"/>
    </row>
    <row r="51" spans="1:8" hidden="1">
      <c r="A51" s="3" t="s">
        <v>93</v>
      </c>
      <c r="B51" s="6" t="s">
        <v>10</v>
      </c>
      <c r="C51" s="6" t="s">
        <v>11</v>
      </c>
      <c r="D51" s="6" t="s">
        <v>92</v>
      </c>
      <c r="E51" s="6" t="s">
        <v>126</v>
      </c>
      <c r="F51" s="9"/>
      <c r="G51" s="9"/>
      <c r="H51" s="9"/>
    </row>
    <row r="52" spans="1:8" hidden="1">
      <c r="A52" s="3" t="s">
        <v>98</v>
      </c>
      <c r="B52" s="6" t="s">
        <v>10</v>
      </c>
      <c r="C52" s="6" t="s">
        <v>10</v>
      </c>
      <c r="D52" s="6" t="s">
        <v>97</v>
      </c>
      <c r="E52" s="6" t="s">
        <v>99</v>
      </c>
      <c r="F52" s="9"/>
      <c r="G52" s="9"/>
      <c r="H52" s="9"/>
    </row>
    <row r="53" spans="1:8" hidden="1">
      <c r="A53" s="3" t="s">
        <v>274</v>
      </c>
      <c r="B53" s="6" t="s">
        <v>10</v>
      </c>
      <c r="C53" s="6" t="s">
        <v>10</v>
      </c>
      <c r="D53" s="6" t="s">
        <v>94</v>
      </c>
      <c r="E53" s="6" t="s">
        <v>96</v>
      </c>
      <c r="F53" s="9"/>
      <c r="G53" s="9"/>
      <c r="H53" s="9"/>
    </row>
    <row r="54" spans="1:8" hidden="1">
      <c r="A54" s="3" t="s">
        <v>274</v>
      </c>
      <c r="B54" s="6" t="s">
        <v>10</v>
      </c>
      <c r="C54" s="6" t="s">
        <v>10</v>
      </c>
      <c r="D54" s="6" t="s">
        <v>221</v>
      </c>
      <c r="E54" s="6" t="s">
        <v>96</v>
      </c>
      <c r="F54" s="9"/>
      <c r="G54" s="9"/>
      <c r="H54" s="9"/>
    </row>
    <row r="55" spans="1:8" ht="25.5" hidden="1">
      <c r="A55" s="3" t="s">
        <v>104</v>
      </c>
      <c r="B55" s="6" t="s">
        <v>10</v>
      </c>
      <c r="C55" s="6" t="s">
        <v>100</v>
      </c>
      <c r="D55" s="6" t="s">
        <v>102</v>
      </c>
      <c r="E55" s="6" t="s">
        <v>103</v>
      </c>
      <c r="F55" s="9"/>
      <c r="G55" s="9"/>
      <c r="H55" s="9"/>
    </row>
    <row r="56" spans="1:8" ht="25.5" hidden="1">
      <c r="A56" s="3" t="s">
        <v>76</v>
      </c>
      <c r="B56" s="6" t="s">
        <v>10</v>
      </c>
      <c r="C56" s="6" t="s">
        <v>100</v>
      </c>
      <c r="D56" s="6" t="s">
        <v>101</v>
      </c>
      <c r="E56" s="6" t="s">
        <v>73</v>
      </c>
      <c r="F56" s="9"/>
      <c r="G56" s="56"/>
      <c r="H56" s="9"/>
    </row>
    <row r="57" spans="1:8" ht="25.5" hidden="1">
      <c r="A57" s="3" t="s">
        <v>76</v>
      </c>
      <c r="B57" s="6" t="s">
        <v>12</v>
      </c>
      <c r="C57" s="6" t="s">
        <v>8</v>
      </c>
      <c r="D57" s="6" t="s">
        <v>105</v>
      </c>
      <c r="E57" s="6" t="s">
        <v>73</v>
      </c>
      <c r="F57" s="9"/>
      <c r="G57" s="9"/>
      <c r="H57" s="9"/>
    </row>
    <row r="58" spans="1:8" ht="25.5" hidden="1">
      <c r="A58" s="3" t="s">
        <v>76</v>
      </c>
      <c r="B58" s="6" t="s">
        <v>12</v>
      </c>
      <c r="C58" s="6" t="s">
        <v>8</v>
      </c>
      <c r="D58" s="6" t="s">
        <v>106</v>
      </c>
      <c r="E58" s="6" t="s">
        <v>73</v>
      </c>
      <c r="F58" s="9"/>
      <c r="G58" s="9"/>
      <c r="H58" s="9"/>
    </row>
    <row r="59" spans="1:8" ht="25.5" hidden="1">
      <c r="A59" s="3" t="s">
        <v>76</v>
      </c>
      <c r="B59" s="6" t="s">
        <v>12</v>
      </c>
      <c r="C59" s="6" t="s">
        <v>8</v>
      </c>
      <c r="D59" s="6" t="s">
        <v>107</v>
      </c>
      <c r="E59" s="6" t="s">
        <v>73</v>
      </c>
      <c r="F59" s="9"/>
      <c r="G59" s="9"/>
      <c r="H59" s="9"/>
    </row>
    <row r="60" spans="1:8" ht="25.5" hidden="1">
      <c r="A60" s="3" t="s">
        <v>128</v>
      </c>
      <c r="B60" s="6" t="s">
        <v>12</v>
      </c>
      <c r="C60" s="6" t="s">
        <v>8</v>
      </c>
      <c r="D60" s="6" t="s">
        <v>221</v>
      </c>
      <c r="E60" s="6" t="s">
        <v>127</v>
      </c>
      <c r="F60" s="9"/>
      <c r="G60" s="9"/>
      <c r="H60" s="9"/>
    </row>
    <row r="61" spans="1:8" ht="25.5">
      <c r="A61" s="3" t="s">
        <v>128</v>
      </c>
      <c r="B61" s="6" t="s">
        <v>12</v>
      </c>
      <c r="C61" s="6" t="s">
        <v>8</v>
      </c>
      <c r="D61" s="6" t="s">
        <v>262</v>
      </c>
      <c r="E61" s="6" t="s">
        <v>127</v>
      </c>
      <c r="F61" s="9"/>
      <c r="G61" s="9"/>
      <c r="H61" s="9"/>
    </row>
    <row r="62" spans="1:8" ht="25.5" hidden="1">
      <c r="A62" s="3" t="s">
        <v>115</v>
      </c>
      <c r="B62" s="6" t="s">
        <v>100</v>
      </c>
      <c r="C62" s="6" t="s">
        <v>8</v>
      </c>
      <c r="D62" s="53" t="s">
        <v>230</v>
      </c>
      <c r="E62" s="53" t="s">
        <v>113</v>
      </c>
      <c r="F62" s="9"/>
      <c r="G62" s="9"/>
      <c r="H62" s="9"/>
    </row>
    <row r="63" spans="1:8" ht="25.5" hidden="1">
      <c r="A63" s="3" t="s">
        <v>76</v>
      </c>
      <c r="B63" s="6" t="s">
        <v>100</v>
      </c>
      <c r="C63" s="6" t="s">
        <v>8</v>
      </c>
      <c r="D63" s="6" t="s">
        <v>109</v>
      </c>
      <c r="E63" s="6" t="s">
        <v>73</v>
      </c>
      <c r="F63" s="9"/>
      <c r="G63" s="9"/>
      <c r="H63" s="9"/>
    </row>
    <row r="64" spans="1:8" ht="25.5" hidden="1">
      <c r="A64" s="3" t="s">
        <v>76</v>
      </c>
      <c r="B64" s="6" t="s">
        <v>100</v>
      </c>
      <c r="C64" s="6" t="s">
        <v>8</v>
      </c>
      <c r="D64" s="6" t="s">
        <v>110</v>
      </c>
      <c r="E64" s="6" t="s">
        <v>73</v>
      </c>
      <c r="F64" s="9"/>
      <c r="G64" s="9"/>
      <c r="H64" s="9"/>
    </row>
    <row r="65" spans="1:8" ht="25.5" hidden="1">
      <c r="A65" s="3" t="s">
        <v>76</v>
      </c>
      <c r="B65" s="6" t="s">
        <v>100</v>
      </c>
      <c r="C65" s="6" t="s">
        <v>8</v>
      </c>
      <c r="D65" s="6" t="s">
        <v>111</v>
      </c>
      <c r="E65" s="6" t="s">
        <v>73</v>
      </c>
      <c r="F65" s="9"/>
      <c r="G65" s="9"/>
      <c r="H65" s="9"/>
    </row>
    <row r="66" spans="1:8" ht="41.25" hidden="1" customHeight="1">
      <c r="A66" s="50" t="s">
        <v>291</v>
      </c>
      <c r="B66" s="53" t="s">
        <v>100</v>
      </c>
      <c r="C66" s="53" t="s">
        <v>8</v>
      </c>
      <c r="D66" s="53" t="s">
        <v>124</v>
      </c>
      <c r="E66" s="53" t="s">
        <v>290</v>
      </c>
      <c r="F66" s="9"/>
      <c r="G66" s="9"/>
      <c r="H66" s="9"/>
    </row>
    <row r="67" spans="1:8" ht="25.5" hidden="1">
      <c r="A67" s="50" t="s">
        <v>115</v>
      </c>
      <c r="B67" s="6" t="s">
        <v>100</v>
      </c>
      <c r="C67" s="6" t="s">
        <v>8</v>
      </c>
      <c r="D67" s="53" t="s">
        <v>221</v>
      </c>
      <c r="E67" s="53" t="s">
        <v>113</v>
      </c>
      <c r="F67" s="9"/>
      <c r="G67" s="9"/>
      <c r="H67" s="9"/>
    </row>
    <row r="68" spans="1:8" ht="25.5" hidden="1">
      <c r="A68" s="3" t="s">
        <v>115</v>
      </c>
      <c r="B68" s="6" t="s">
        <v>100</v>
      </c>
      <c r="C68" s="6" t="s">
        <v>13</v>
      </c>
      <c r="D68" s="6" t="s">
        <v>112</v>
      </c>
      <c r="E68" s="6" t="s">
        <v>113</v>
      </c>
      <c r="F68" s="9"/>
      <c r="G68" s="52"/>
      <c r="H68" s="9"/>
    </row>
    <row r="69" spans="1:8" ht="25.5" hidden="1">
      <c r="A69" s="3" t="s">
        <v>115</v>
      </c>
      <c r="B69" s="6" t="s">
        <v>100</v>
      </c>
      <c r="C69" s="6" t="s">
        <v>18</v>
      </c>
      <c r="D69" s="6" t="s">
        <v>114</v>
      </c>
      <c r="E69" s="6" t="s">
        <v>113</v>
      </c>
      <c r="F69" s="9"/>
      <c r="G69" s="9"/>
      <c r="H69" s="9"/>
    </row>
    <row r="70" spans="1:8" ht="38.25" hidden="1">
      <c r="A70" s="3" t="s">
        <v>233</v>
      </c>
      <c r="B70" s="6" t="s">
        <v>116</v>
      </c>
      <c r="C70" s="6" t="s">
        <v>8</v>
      </c>
      <c r="D70" s="6" t="s">
        <v>231</v>
      </c>
      <c r="E70" s="6" t="s">
        <v>232</v>
      </c>
      <c r="F70" s="9"/>
      <c r="G70" s="52"/>
      <c r="H70" s="9"/>
    </row>
    <row r="71" spans="1:8" ht="25.5" hidden="1">
      <c r="A71" s="3" t="s">
        <v>76</v>
      </c>
      <c r="B71" s="6" t="s">
        <v>116</v>
      </c>
      <c r="C71" s="6" t="s">
        <v>13</v>
      </c>
      <c r="D71" s="53" t="s">
        <v>234</v>
      </c>
      <c r="E71" s="6" t="s">
        <v>73</v>
      </c>
      <c r="F71" s="9"/>
      <c r="G71" s="9"/>
      <c r="H71" s="9"/>
    </row>
    <row r="72" spans="1:8" ht="25.5" hidden="1">
      <c r="A72" s="50" t="s">
        <v>288</v>
      </c>
      <c r="B72" s="53" t="s">
        <v>116</v>
      </c>
      <c r="C72" s="53" t="s">
        <v>15</v>
      </c>
      <c r="D72" s="53" t="s">
        <v>289</v>
      </c>
      <c r="E72" s="53" t="s">
        <v>287</v>
      </c>
      <c r="F72" s="9"/>
      <c r="G72" s="9"/>
      <c r="H72" s="9"/>
    </row>
    <row r="73" spans="1:8" hidden="1">
      <c r="A73" s="3" t="s">
        <v>244</v>
      </c>
      <c r="B73" s="6" t="s">
        <v>116</v>
      </c>
      <c r="C73" s="6" t="s">
        <v>15</v>
      </c>
      <c r="D73" s="6" t="s">
        <v>118</v>
      </c>
      <c r="E73" s="6" t="s">
        <v>38</v>
      </c>
      <c r="F73" s="9"/>
      <c r="G73" s="9"/>
      <c r="H73" s="9"/>
    </row>
    <row r="74" spans="1:8" ht="38.25" hidden="1">
      <c r="A74" s="3" t="s">
        <v>237</v>
      </c>
      <c r="B74" s="6" t="s">
        <v>116</v>
      </c>
      <c r="C74" s="6" t="s">
        <v>15</v>
      </c>
      <c r="D74" s="6" t="s">
        <v>229</v>
      </c>
      <c r="E74" s="6" t="s">
        <v>121</v>
      </c>
      <c r="F74" s="9"/>
      <c r="G74" s="9"/>
      <c r="H74" s="9"/>
    </row>
    <row r="75" spans="1:8" ht="38.25" hidden="1">
      <c r="A75" s="3" t="s">
        <v>236</v>
      </c>
      <c r="B75" s="6" t="s">
        <v>116</v>
      </c>
      <c r="C75" s="6" t="s">
        <v>15</v>
      </c>
      <c r="D75" s="6" t="s">
        <v>229</v>
      </c>
      <c r="E75" s="6" t="s">
        <v>235</v>
      </c>
      <c r="F75" s="9"/>
      <c r="G75" s="9"/>
      <c r="H75" s="9"/>
    </row>
    <row r="76" spans="1:8" ht="51" hidden="1">
      <c r="A76" s="3" t="s">
        <v>239</v>
      </c>
      <c r="B76" s="6" t="s">
        <v>116</v>
      </c>
      <c r="C76" s="6" t="s">
        <v>15</v>
      </c>
      <c r="D76" s="6" t="s">
        <v>86</v>
      </c>
      <c r="E76" s="6" t="s">
        <v>238</v>
      </c>
      <c r="F76" s="9"/>
      <c r="G76" s="9"/>
      <c r="H76" s="9"/>
    </row>
    <row r="77" spans="1:8" hidden="1">
      <c r="A77" s="3" t="s">
        <v>62</v>
      </c>
      <c r="B77" s="6" t="s">
        <v>116</v>
      </c>
      <c r="C77" s="6" t="s">
        <v>15</v>
      </c>
      <c r="D77" s="6" t="s">
        <v>221</v>
      </c>
      <c r="E77" s="6" t="s">
        <v>61</v>
      </c>
      <c r="F77" s="9"/>
      <c r="G77" s="9"/>
      <c r="H77" s="9"/>
    </row>
    <row r="78" spans="1:8" hidden="1">
      <c r="A78" s="3" t="s">
        <v>122</v>
      </c>
      <c r="B78" s="6" t="s">
        <v>116</v>
      </c>
      <c r="C78" s="6" t="s">
        <v>15</v>
      </c>
      <c r="D78" s="6" t="s">
        <v>221</v>
      </c>
      <c r="E78" s="6" t="s">
        <v>123</v>
      </c>
      <c r="F78" s="9"/>
      <c r="G78" s="9"/>
      <c r="H78" s="9"/>
    </row>
    <row r="79" spans="1:8" hidden="1">
      <c r="A79" s="3" t="s">
        <v>244</v>
      </c>
      <c r="B79" s="6" t="s">
        <v>116</v>
      </c>
      <c r="C79" s="6" t="s">
        <v>15</v>
      </c>
      <c r="D79" s="6" t="s">
        <v>221</v>
      </c>
      <c r="E79" s="6" t="s">
        <v>38</v>
      </c>
      <c r="F79" s="9"/>
      <c r="G79" s="9"/>
      <c r="H79" s="9"/>
    </row>
    <row r="80" spans="1:8" hidden="1">
      <c r="A80" s="3" t="s">
        <v>243</v>
      </c>
      <c r="B80" s="6" t="s">
        <v>116</v>
      </c>
      <c r="C80" s="6" t="s">
        <v>18</v>
      </c>
      <c r="D80" s="6" t="s">
        <v>188</v>
      </c>
      <c r="E80" s="6" t="s">
        <v>242</v>
      </c>
      <c r="F80" s="9"/>
      <c r="G80" s="9"/>
      <c r="H80" s="9"/>
    </row>
    <row r="81" spans="1:8" hidden="1">
      <c r="A81" s="3" t="s">
        <v>244</v>
      </c>
      <c r="B81" s="6" t="s">
        <v>116</v>
      </c>
      <c r="C81" s="6" t="s">
        <v>9</v>
      </c>
      <c r="D81" s="6" t="s">
        <v>118</v>
      </c>
      <c r="E81" s="6" t="s">
        <v>38</v>
      </c>
      <c r="F81" s="9"/>
      <c r="G81" s="9"/>
      <c r="H81" s="9"/>
    </row>
    <row r="82" spans="1:8" hidden="1">
      <c r="A82" s="3" t="s">
        <v>244</v>
      </c>
      <c r="B82" s="6" t="s">
        <v>116</v>
      </c>
      <c r="C82" s="6" t="s">
        <v>9</v>
      </c>
      <c r="D82" s="6" t="s">
        <v>117</v>
      </c>
      <c r="E82" s="6" t="s">
        <v>38</v>
      </c>
      <c r="F82" s="9"/>
      <c r="G82" s="9"/>
      <c r="H82" s="9"/>
    </row>
    <row r="83" spans="1:8" hidden="1">
      <c r="A83" s="3" t="s">
        <v>62</v>
      </c>
      <c r="B83" s="6" t="s">
        <v>63</v>
      </c>
      <c r="C83" s="6" t="s">
        <v>8</v>
      </c>
      <c r="D83" s="6" t="s">
        <v>124</v>
      </c>
      <c r="E83" s="6" t="s">
        <v>61</v>
      </c>
      <c r="F83" s="9"/>
      <c r="G83" s="9"/>
      <c r="H83" s="9"/>
    </row>
    <row r="84" spans="1:8">
      <c r="A84" s="3" t="s">
        <v>21</v>
      </c>
      <c r="B84" s="6" t="s">
        <v>125</v>
      </c>
      <c r="C84" s="6" t="s">
        <v>125</v>
      </c>
      <c r="D84" s="6" t="s">
        <v>125</v>
      </c>
      <c r="E84" s="6" t="s">
        <v>125</v>
      </c>
      <c r="F84" s="9"/>
      <c r="G84" s="9"/>
      <c r="H84" s="9"/>
    </row>
    <row r="1157" spans="1:1" ht="15.75">
      <c r="A1157" s="2"/>
    </row>
    <row r="1158" spans="1:1" ht="15.75">
      <c r="A1158" s="2"/>
    </row>
  </sheetData>
  <customSheetViews>
    <customSheetView guid="{7C829716-2F07-46F0-AF1A-069E96C8B01D}" fitToPage="1" showRuler="0">
      <pane xSplit="5" ySplit="11" topLeftCell="F12" activePane="bottomRight" state="frozen"/>
      <selection pane="bottomRight" activeCell="G14" sqref="G14"/>
      <pageMargins left="0.78740157480314965" right="0.39370078740157483" top="0.39370078740157483" bottom="0.39370078740157483" header="0.27559055118110237" footer="0.27559055118110237"/>
      <printOptions horizontalCentered="1"/>
      <pageSetup paperSize="9" scale="65" fitToHeight="4" orientation="portrait" r:id="rId1"/>
      <headerFooter alignWithMargins="0">
        <oddFooter>&amp;C&amp;P</oddFooter>
      </headerFooter>
    </customSheetView>
    <customSheetView guid="{518631E2-4EB0-11D9-BBD2-00304F169CFD}" fitToPage="1" showRuler="0">
      <pane xSplit="5" ySplit="11" topLeftCell="F40" activePane="bottomRight" state="frozen"/>
      <selection pane="bottomRight" activeCell="G44" sqref="G44"/>
      <pageMargins left="0.78740157480314965" right="0.39370078740157483" top="0.39370078740157483" bottom="0.39370078740157483" header="0.27559055118110237" footer="0.27559055118110237"/>
      <printOptions horizontalCentered="1"/>
      <pageSetup paperSize="9" scale="65" fitToHeight="4" orientation="portrait" r:id="rId2"/>
      <headerFooter alignWithMargins="0">
        <oddFooter>&amp;C&amp;P</oddFooter>
      </headerFooter>
    </customSheetView>
    <customSheetView guid="{AEDB4CA6-4888-11D9-A850-00104B65722B}" fitToPage="1" showRuler="0">
      <pane xSplit="5" ySplit="11" topLeftCell="F30" activePane="bottomRight" state="frozen"/>
      <selection pane="bottomRight" activeCell="G33" sqref="G33"/>
      <pageMargins left="0.78740157480314965" right="0.39370078740157483" top="0.39370078740157483" bottom="0.39370078740157483" header="0.27559055118110237" footer="0.27559055118110237"/>
      <printOptions horizontalCentered="1"/>
      <pageSetup paperSize="9" scale="65" fitToHeight="4" orientation="portrait" r:id="rId3"/>
      <headerFooter alignWithMargins="0">
        <oddFooter>&amp;C&amp;P</oddFooter>
      </headerFooter>
    </customSheetView>
    <customSheetView guid="{7D5D7701-F2D9-11D5-A0C1-00C0DFF66A6A}" showRuler="0">
      <pane xSplit="5" ySplit="11" topLeftCell="F56" activePane="bottomRight" state="frozen"/>
      <selection pane="bottomRight" activeCell="G57" sqref="G57"/>
    </customSheetView>
    <customSheetView guid="{CCB89602-4EB0-11D9-AD0A-000AE6CB13C7}" showPageBreaks="1" fitToPage="1" showRuler="0">
      <pane xSplit="5" ySplit="11" topLeftCell="G52" activePane="bottomRight" state="frozen"/>
      <selection pane="bottomRight" activeCell="G54" sqref="G54"/>
      <pageMargins left="0.78740157480314965" right="0.39370078740157483" top="0.39370078740157483" bottom="0.39370078740157483" header="0.27559055118110237" footer="0.27559055118110237"/>
      <printOptions horizontalCentered="1"/>
      <pageSetup paperSize="9" scale="81" fitToHeight="4" orientation="portrait" r:id="rId4"/>
      <headerFooter alignWithMargins="0">
        <oddFooter>&amp;C&amp;P</oddFooter>
      </headerFooter>
    </customSheetView>
  </customSheetViews>
  <mergeCells count="9">
    <mergeCell ref="A8:A10"/>
    <mergeCell ref="B8:B10"/>
    <mergeCell ref="C8:C10"/>
    <mergeCell ref="D8:D10"/>
    <mergeCell ref="F3:H3"/>
    <mergeCell ref="F8:H8"/>
    <mergeCell ref="F9:F10"/>
    <mergeCell ref="E8:E10"/>
    <mergeCell ref="G9:H9"/>
  </mergeCells>
  <phoneticPr fontId="9" type="noConversion"/>
  <printOptions horizontalCentered="1"/>
  <pageMargins left="0.78740157480314965" right="0.39370078740157483" top="0.39370078740157483" bottom="0.39370078740157483" header="0.27559055118110237" footer="0.27559055118110237"/>
  <pageSetup paperSize="9" scale="81" fitToHeight="4" orientation="portrait" r:id="rId5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58"/>
  <sheetViews>
    <sheetView workbookViewId="0">
      <pane xSplit="5" ySplit="11" topLeftCell="F12" activePane="bottomRight" state="frozen"/>
      <selection activeCell="F4" sqref="F4"/>
      <selection pane="topRight" activeCell="F4" sqref="F4"/>
      <selection pane="bottomLeft" activeCell="F4" sqref="F4"/>
      <selection pane="bottomRight" activeCell="H84" sqref="F12:H84"/>
    </sheetView>
  </sheetViews>
  <sheetFormatPr defaultRowHeight="12.75"/>
  <cols>
    <col min="1" max="1" width="51.7109375" customWidth="1"/>
    <col min="2" max="3" width="5.85546875" customWidth="1"/>
    <col min="4" max="4" width="11.42578125" customWidth="1"/>
    <col min="5" max="5" width="5.85546875" customWidth="1"/>
    <col min="6" max="6" width="11.42578125" customWidth="1"/>
    <col min="7" max="8" width="10.7109375" customWidth="1"/>
    <col min="9" max="16384" width="9.140625" style="22"/>
  </cols>
  <sheetData>
    <row r="1" spans="1:8">
      <c r="A1" s="22"/>
      <c r="B1" s="22"/>
      <c r="C1" s="22"/>
      <c r="D1" s="22"/>
      <c r="E1" s="22"/>
      <c r="F1" s="22"/>
      <c r="G1" s="22"/>
      <c r="H1" s="25" t="s">
        <v>202</v>
      </c>
    </row>
    <row r="2" spans="1:8">
      <c r="A2" s="22"/>
      <c r="B2" s="22"/>
      <c r="C2" s="22"/>
      <c r="D2" s="22"/>
      <c r="E2" s="22"/>
      <c r="F2" s="22"/>
      <c r="G2" s="22"/>
      <c r="H2" s="25" t="s">
        <v>264</v>
      </c>
    </row>
    <row r="3" spans="1:8">
      <c r="A3" s="22"/>
      <c r="B3" s="22"/>
      <c r="C3" s="22"/>
      <c r="D3" s="22"/>
      <c r="E3" s="22"/>
      <c r="F3" s="104" t="s">
        <v>300</v>
      </c>
      <c r="G3" s="104"/>
      <c r="H3" s="104"/>
    </row>
    <row r="4" spans="1:8">
      <c r="A4" s="22"/>
      <c r="B4" s="22"/>
      <c r="C4" s="51" t="s">
        <v>253</v>
      </c>
      <c r="D4" s="22"/>
      <c r="F4" s="22"/>
      <c r="G4" s="22"/>
      <c r="H4" s="22"/>
    </row>
    <row r="5" spans="1:8">
      <c r="A5" s="22"/>
      <c r="B5" s="22"/>
      <c r="C5" s="57" t="s">
        <v>297</v>
      </c>
      <c r="D5" s="22"/>
      <c r="F5" s="22"/>
      <c r="G5" s="22"/>
      <c r="H5" s="22"/>
    </row>
    <row r="6" spans="1:8" ht="13.5">
      <c r="A6" s="1"/>
      <c r="B6" s="22"/>
      <c r="D6" s="22"/>
      <c r="F6" s="22"/>
      <c r="G6" s="22"/>
      <c r="H6" s="22"/>
    </row>
    <row r="7" spans="1:8">
      <c r="A7" s="22"/>
      <c r="B7" s="22"/>
      <c r="C7" s="22"/>
      <c r="D7" s="22"/>
      <c r="E7" s="22"/>
      <c r="F7" s="22"/>
      <c r="G7" s="22"/>
      <c r="H7" s="28" t="s">
        <v>19</v>
      </c>
    </row>
    <row r="8" spans="1:8" s="32" customFormat="1">
      <c r="A8" s="100" t="s">
        <v>20</v>
      </c>
      <c r="B8" s="98" t="s">
        <v>0</v>
      </c>
      <c r="C8" s="98" t="s">
        <v>1</v>
      </c>
      <c r="D8" s="98" t="s">
        <v>2</v>
      </c>
      <c r="E8" s="98" t="s">
        <v>3</v>
      </c>
      <c r="F8" s="93" t="s">
        <v>33</v>
      </c>
      <c r="G8" s="94"/>
      <c r="H8" s="95"/>
    </row>
    <row r="9" spans="1:8" s="32" customFormat="1" ht="12.75" customHeight="1">
      <c r="A9" s="101"/>
      <c r="B9" s="99"/>
      <c r="C9" s="99"/>
      <c r="D9" s="99"/>
      <c r="E9" s="99"/>
      <c r="F9" s="96" t="s">
        <v>23</v>
      </c>
      <c r="G9" s="102" t="s">
        <v>212</v>
      </c>
      <c r="H9" s="103"/>
    </row>
    <row r="10" spans="1:8" ht="59.25">
      <c r="A10" s="101"/>
      <c r="B10" s="99"/>
      <c r="C10" s="99"/>
      <c r="D10" s="99"/>
      <c r="E10" s="99"/>
      <c r="F10" s="97"/>
      <c r="G10" s="49" t="s">
        <v>192</v>
      </c>
      <c r="H10" s="24" t="s">
        <v>32</v>
      </c>
    </row>
    <row r="11" spans="1:8" s="31" customFormat="1">
      <c r="A11" s="4">
        <v>1</v>
      </c>
      <c r="B11" s="23" t="s">
        <v>4</v>
      </c>
      <c r="C11" s="23" t="s">
        <v>5</v>
      </c>
      <c r="D11" s="23" t="s">
        <v>6</v>
      </c>
      <c r="E11" s="23" t="s">
        <v>7</v>
      </c>
      <c r="F11" s="5">
        <v>6</v>
      </c>
      <c r="G11" s="5">
        <v>7</v>
      </c>
      <c r="H11" s="5">
        <v>8</v>
      </c>
    </row>
    <row r="12" spans="1:8" ht="25.5">
      <c r="A12" s="3" t="s">
        <v>42</v>
      </c>
      <c r="B12" s="6" t="s">
        <v>8</v>
      </c>
      <c r="C12" s="6" t="s">
        <v>13</v>
      </c>
      <c r="D12" s="6" t="s">
        <v>41</v>
      </c>
      <c r="E12" s="6" t="s">
        <v>43</v>
      </c>
      <c r="F12" s="9"/>
      <c r="G12" s="9"/>
      <c r="H12" s="9"/>
    </row>
    <row r="13" spans="1:8">
      <c r="A13" s="3" t="s">
        <v>44</v>
      </c>
      <c r="B13" s="6" t="s">
        <v>8</v>
      </c>
      <c r="C13" s="6" t="s">
        <v>18</v>
      </c>
      <c r="D13" s="6" t="s">
        <v>41</v>
      </c>
      <c r="E13" s="6" t="s">
        <v>45</v>
      </c>
      <c r="F13" s="9"/>
      <c r="G13" s="9"/>
      <c r="H13" s="9"/>
    </row>
    <row r="14" spans="1:8" hidden="1">
      <c r="A14" s="3" t="s">
        <v>31</v>
      </c>
      <c r="B14" s="6" t="s">
        <v>8</v>
      </c>
      <c r="C14" s="6" t="s">
        <v>18</v>
      </c>
      <c r="D14" s="6" t="s">
        <v>41</v>
      </c>
      <c r="E14" s="6" t="s">
        <v>46</v>
      </c>
      <c r="F14" s="9"/>
      <c r="G14" s="9"/>
      <c r="H14" s="9"/>
    </row>
    <row r="15" spans="1:8" ht="28.15" customHeight="1">
      <c r="A15" s="3" t="s">
        <v>299</v>
      </c>
      <c r="B15" s="6" t="s">
        <v>8</v>
      </c>
      <c r="C15" s="6" t="s">
        <v>18</v>
      </c>
      <c r="D15" s="6" t="s">
        <v>41</v>
      </c>
      <c r="E15" s="6" t="s">
        <v>298</v>
      </c>
      <c r="F15" s="9"/>
      <c r="G15" s="9"/>
      <c r="H15" s="9"/>
    </row>
    <row r="16" spans="1:8" ht="38.25" hidden="1">
      <c r="A16" s="3" t="s">
        <v>269</v>
      </c>
      <c r="B16" s="6" t="s">
        <v>8</v>
      </c>
      <c r="C16" s="6" t="s">
        <v>11</v>
      </c>
      <c r="D16" s="6" t="s">
        <v>267</v>
      </c>
      <c r="E16" s="6" t="s">
        <v>268</v>
      </c>
      <c r="F16" s="9"/>
      <c r="G16" s="9"/>
      <c r="H16" s="9"/>
    </row>
    <row r="17" spans="1:8" hidden="1">
      <c r="A17" s="3" t="s">
        <v>44</v>
      </c>
      <c r="B17" s="53" t="s">
        <v>8</v>
      </c>
      <c r="C17" s="53" t="s">
        <v>9</v>
      </c>
      <c r="D17" s="53" t="s">
        <v>41</v>
      </c>
      <c r="E17" s="53" t="s">
        <v>45</v>
      </c>
      <c r="F17" s="9"/>
      <c r="G17" s="9"/>
      <c r="H17" s="9"/>
    </row>
    <row r="18" spans="1:8" ht="38.25" hidden="1">
      <c r="A18" s="3" t="s">
        <v>50</v>
      </c>
      <c r="B18" s="6" t="s">
        <v>8</v>
      </c>
      <c r="C18" s="6" t="s">
        <v>10</v>
      </c>
      <c r="D18" s="6" t="s">
        <v>47</v>
      </c>
      <c r="E18" s="6" t="s">
        <v>48</v>
      </c>
      <c r="F18" s="9"/>
      <c r="G18" s="9"/>
      <c r="H18" s="9"/>
    </row>
    <row r="19" spans="1:8" ht="25.5" hidden="1">
      <c r="A19" s="3" t="s">
        <v>49</v>
      </c>
      <c r="B19" s="6" t="s">
        <v>8</v>
      </c>
      <c r="C19" s="6" t="s">
        <v>10</v>
      </c>
      <c r="D19" s="6" t="s">
        <v>47</v>
      </c>
      <c r="E19" s="6" t="s">
        <v>51</v>
      </c>
      <c r="F19" s="9"/>
      <c r="G19" s="9"/>
      <c r="H19" s="9"/>
    </row>
    <row r="20" spans="1:8" hidden="1">
      <c r="A20" s="3" t="s">
        <v>30</v>
      </c>
      <c r="B20" s="6" t="s">
        <v>8</v>
      </c>
      <c r="C20" s="6" t="s">
        <v>14</v>
      </c>
      <c r="D20" s="6" t="s">
        <v>52</v>
      </c>
      <c r="E20" s="6" t="s">
        <v>53</v>
      </c>
      <c r="F20" s="9"/>
      <c r="G20" s="9"/>
      <c r="H20" s="9"/>
    </row>
    <row r="21" spans="1:8" hidden="1">
      <c r="A21" s="3" t="s">
        <v>57</v>
      </c>
      <c r="B21" s="6" t="s">
        <v>8</v>
      </c>
      <c r="C21" s="6" t="s">
        <v>54</v>
      </c>
      <c r="D21" s="6" t="s">
        <v>55</v>
      </c>
      <c r="E21" s="6" t="s">
        <v>56</v>
      </c>
      <c r="F21" s="9"/>
      <c r="G21" s="9"/>
      <c r="H21" s="9"/>
    </row>
    <row r="22" spans="1:8" ht="25.5" hidden="1">
      <c r="A22" s="3" t="s">
        <v>76</v>
      </c>
      <c r="B22" s="6" t="s">
        <v>8</v>
      </c>
      <c r="C22" s="6" t="s">
        <v>17</v>
      </c>
      <c r="D22" s="6" t="s">
        <v>41</v>
      </c>
      <c r="E22" s="6" t="s">
        <v>73</v>
      </c>
      <c r="F22" s="9"/>
      <c r="G22" s="9"/>
      <c r="H22" s="9"/>
    </row>
    <row r="23" spans="1:8" ht="25.5" hidden="1">
      <c r="A23" s="3" t="s">
        <v>75</v>
      </c>
      <c r="B23" s="6" t="s">
        <v>8</v>
      </c>
      <c r="C23" s="6" t="s">
        <v>17</v>
      </c>
      <c r="D23" s="6" t="s">
        <v>77</v>
      </c>
      <c r="E23" s="6" t="s">
        <v>74</v>
      </c>
      <c r="F23" s="9"/>
      <c r="G23" s="9"/>
      <c r="H23" s="9"/>
    </row>
    <row r="24" spans="1:8" hidden="1">
      <c r="A24" s="3" t="s">
        <v>78</v>
      </c>
      <c r="B24" s="6" t="s">
        <v>8</v>
      </c>
      <c r="C24" s="6" t="s">
        <v>17</v>
      </c>
      <c r="D24" s="6" t="s">
        <v>77</v>
      </c>
      <c r="E24" s="6" t="s">
        <v>79</v>
      </c>
      <c r="F24" s="9"/>
      <c r="G24" s="9"/>
      <c r="H24" s="9"/>
    </row>
    <row r="25" spans="1:8" ht="25.5" hidden="1">
      <c r="A25" s="50" t="s">
        <v>277</v>
      </c>
      <c r="B25" s="53" t="s">
        <v>8</v>
      </c>
      <c r="C25" s="53" t="s">
        <v>17</v>
      </c>
      <c r="D25" s="53" t="s">
        <v>278</v>
      </c>
      <c r="E25" s="53" t="s">
        <v>279</v>
      </c>
      <c r="F25" s="9"/>
      <c r="G25" s="9"/>
      <c r="H25" s="9"/>
    </row>
    <row r="26" spans="1:8" ht="25.5">
      <c r="A26" s="3" t="s">
        <v>275</v>
      </c>
      <c r="B26" s="6" t="s">
        <v>13</v>
      </c>
      <c r="C26" s="6" t="s">
        <v>13</v>
      </c>
      <c r="D26" s="6" t="s">
        <v>267</v>
      </c>
      <c r="E26" s="6" t="s">
        <v>276</v>
      </c>
      <c r="F26" s="9"/>
      <c r="G26" s="9"/>
      <c r="H26" s="9"/>
    </row>
    <row r="27" spans="1:8" ht="25.5" hidden="1">
      <c r="A27" s="3" t="s">
        <v>58</v>
      </c>
      <c r="B27" s="6" t="s">
        <v>15</v>
      </c>
      <c r="C27" s="6" t="s">
        <v>13</v>
      </c>
      <c r="D27" s="53" t="s">
        <v>226</v>
      </c>
      <c r="E27" s="6" t="s">
        <v>59</v>
      </c>
      <c r="F27" s="9"/>
      <c r="G27" s="9"/>
      <c r="H27" s="9"/>
    </row>
    <row r="28" spans="1:8" ht="38.25">
      <c r="A28" s="3" t="s">
        <v>189</v>
      </c>
      <c r="B28" s="6" t="s">
        <v>15</v>
      </c>
      <c r="C28" s="6" t="s">
        <v>100</v>
      </c>
      <c r="D28" s="6" t="s">
        <v>254</v>
      </c>
      <c r="E28" s="6" t="s">
        <v>255</v>
      </c>
      <c r="F28" s="9"/>
      <c r="G28" s="9"/>
      <c r="H28" s="9"/>
    </row>
    <row r="29" spans="1:8" hidden="1">
      <c r="A29" s="3" t="s">
        <v>261</v>
      </c>
      <c r="B29" s="6" t="s">
        <v>15</v>
      </c>
      <c r="C29" s="6" t="s">
        <v>116</v>
      </c>
      <c r="D29" s="6" t="s">
        <v>226</v>
      </c>
      <c r="E29" s="6" t="s">
        <v>260</v>
      </c>
      <c r="F29" s="9"/>
      <c r="G29" s="9"/>
      <c r="H29" s="9"/>
    </row>
    <row r="30" spans="1:8" hidden="1">
      <c r="A30" s="50" t="s">
        <v>227</v>
      </c>
      <c r="B30" s="6" t="s">
        <v>18</v>
      </c>
      <c r="C30" s="6" t="s">
        <v>13</v>
      </c>
      <c r="D30" s="6" t="s">
        <v>60</v>
      </c>
      <c r="E30" s="53" t="s">
        <v>228</v>
      </c>
      <c r="F30" s="9"/>
      <c r="G30" s="9"/>
      <c r="H30" s="9"/>
    </row>
    <row r="31" spans="1:8" hidden="1">
      <c r="A31" s="50" t="s">
        <v>219</v>
      </c>
      <c r="B31" s="53" t="s">
        <v>18</v>
      </c>
      <c r="C31" s="53" t="s">
        <v>12</v>
      </c>
      <c r="D31" s="53" t="s">
        <v>217</v>
      </c>
      <c r="E31" s="53" t="s">
        <v>218</v>
      </c>
      <c r="F31" s="9"/>
      <c r="G31" s="9"/>
      <c r="H31" s="9"/>
    </row>
    <row r="32" spans="1:8" ht="25.5" hidden="1">
      <c r="A32" s="50" t="s">
        <v>286</v>
      </c>
      <c r="B32" s="53" t="s">
        <v>18</v>
      </c>
      <c r="C32" s="53" t="s">
        <v>12</v>
      </c>
      <c r="D32" s="53" t="s">
        <v>284</v>
      </c>
      <c r="E32" s="53" t="s">
        <v>285</v>
      </c>
      <c r="F32" s="9"/>
      <c r="G32" s="9"/>
      <c r="H32" s="9"/>
    </row>
    <row r="33" spans="1:8" hidden="1">
      <c r="A33" s="3" t="s">
        <v>65</v>
      </c>
      <c r="B33" s="6" t="s">
        <v>18</v>
      </c>
      <c r="C33" s="6" t="s">
        <v>63</v>
      </c>
      <c r="D33" s="6" t="s">
        <v>64</v>
      </c>
      <c r="E33" s="6" t="s">
        <v>66</v>
      </c>
      <c r="F33" s="9"/>
      <c r="G33" s="9"/>
      <c r="H33" s="9"/>
    </row>
    <row r="34" spans="1:8" hidden="1">
      <c r="A34" s="3" t="s">
        <v>67</v>
      </c>
      <c r="B34" s="6" t="s">
        <v>18</v>
      </c>
      <c r="C34" s="6" t="s">
        <v>63</v>
      </c>
      <c r="D34" s="6" t="s">
        <v>64</v>
      </c>
      <c r="E34" s="6" t="s">
        <v>68</v>
      </c>
      <c r="F34" s="9"/>
      <c r="G34" s="9"/>
      <c r="H34" s="9"/>
    </row>
    <row r="35" spans="1:8" ht="25.5" hidden="1">
      <c r="A35" s="3" t="s">
        <v>70</v>
      </c>
      <c r="B35" s="6" t="s">
        <v>18</v>
      </c>
      <c r="C35" s="6" t="s">
        <v>63</v>
      </c>
      <c r="D35" s="6" t="s">
        <v>69</v>
      </c>
      <c r="E35" s="6" t="s">
        <v>71</v>
      </c>
      <c r="F35" s="9"/>
      <c r="G35" s="9"/>
      <c r="H35" s="9"/>
    </row>
    <row r="36" spans="1:8" hidden="1">
      <c r="A36" s="3" t="s">
        <v>62</v>
      </c>
      <c r="B36" s="6" t="s">
        <v>11</v>
      </c>
      <c r="C36" s="6" t="s">
        <v>8</v>
      </c>
      <c r="D36" s="6" t="s">
        <v>72</v>
      </c>
      <c r="E36" s="6" t="s">
        <v>61</v>
      </c>
      <c r="F36" s="9"/>
      <c r="G36" s="9"/>
      <c r="H36" s="9"/>
    </row>
    <row r="37" spans="1:8" ht="38.25" hidden="1">
      <c r="A37" s="3" t="s">
        <v>81</v>
      </c>
      <c r="B37" s="6" t="s">
        <v>11</v>
      </c>
      <c r="C37" s="6" t="s">
        <v>8</v>
      </c>
      <c r="D37" s="6" t="s">
        <v>72</v>
      </c>
      <c r="E37" s="6" t="s">
        <v>82</v>
      </c>
      <c r="F37" s="9"/>
      <c r="G37" s="9"/>
      <c r="H37" s="9"/>
    </row>
    <row r="38" spans="1:8" hidden="1">
      <c r="A38" s="50" t="s">
        <v>283</v>
      </c>
      <c r="B38" s="53" t="s">
        <v>11</v>
      </c>
      <c r="C38" s="53" t="s">
        <v>13</v>
      </c>
      <c r="D38" s="53" t="s">
        <v>280</v>
      </c>
      <c r="E38" s="53" t="s">
        <v>281</v>
      </c>
      <c r="F38" s="9"/>
      <c r="G38" s="9"/>
      <c r="H38" s="9"/>
    </row>
    <row r="39" spans="1:8" hidden="1">
      <c r="A39" s="50" t="s">
        <v>282</v>
      </c>
      <c r="B39" s="53" t="s">
        <v>11</v>
      </c>
      <c r="C39" s="53" t="s">
        <v>13</v>
      </c>
      <c r="D39" s="53" t="s">
        <v>80</v>
      </c>
      <c r="E39" s="53" t="s">
        <v>84</v>
      </c>
      <c r="F39" s="9"/>
      <c r="G39" s="9"/>
      <c r="H39" s="9"/>
    </row>
    <row r="40" spans="1:8" hidden="1">
      <c r="A40" s="3" t="s">
        <v>62</v>
      </c>
      <c r="B40" s="6" t="s">
        <v>11</v>
      </c>
      <c r="C40" s="6" t="s">
        <v>13</v>
      </c>
      <c r="D40" s="6" t="s">
        <v>80</v>
      </c>
      <c r="E40" s="6" t="s">
        <v>61</v>
      </c>
      <c r="F40" s="9"/>
      <c r="G40" s="9"/>
      <c r="H40" s="9"/>
    </row>
    <row r="41" spans="1:8" ht="25.5" hidden="1">
      <c r="A41" s="3" t="s">
        <v>83</v>
      </c>
      <c r="B41" s="6" t="s">
        <v>11</v>
      </c>
      <c r="C41" s="6" t="s">
        <v>13</v>
      </c>
      <c r="D41" s="6" t="s">
        <v>80</v>
      </c>
      <c r="E41" s="6" t="s">
        <v>84</v>
      </c>
      <c r="F41" s="9"/>
      <c r="G41" s="9"/>
      <c r="H41" s="9"/>
    </row>
    <row r="42" spans="1:8" ht="25.5">
      <c r="A42" s="3" t="s">
        <v>85</v>
      </c>
      <c r="B42" s="6" t="s">
        <v>11</v>
      </c>
      <c r="C42" s="6" t="s">
        <v>13</v>
      </c>
      <c r="D42" s="6" t="s">
        <v>80</v>
      </c>
      <c r="E42" s="6" t="s">
        <v>16</v>
      </c>
      <c r="F42" s="9"/>
      <c r="G42" s="9"/>
      <c r="H42" s="9"/>
    </row>
    <row r="43" spans="1:8" ht="25.5" hidden="1">
      <c r="A43" s="3" t="s">
        <v>83</v>
      </c>
      <c r="B43" s="6" t="s">
        <v>11</v>
      </c>
      <c r="C43" s="6" t="s">
        <v>13</v>
      </c>
      <c r="D43" s="53" t="s">
        <v>221</v>
      </c>
      <c r="E43" s="6" t="s">
        <v>84</v>
      </c>
      <c r="F43" s="9"/>
      <c r="G43" s="9"/>
      <c r="H43" s="9"/>
    </row>
    <row r="44" spans="1:8" hidden="1">
      <c r="A44" s="3" t="s">
        <v>62</v>
      </c>
      <c r="B44" s="6" t="s">
        <v>11</v>
      </c>
      <c r="C44" s="6" t="s">
        <v>18</v>
      </c>
      <c r="D44" s="53" t="s">
        <v>229</v>
      </c>
      <c r="E44" s="6" t="s">
        <v>61</v>
      </c>
      <c r="F44" s="9"/>
      <c r="G44" s="9"/>
      <c r="H44" s="9"/>
    </row>
    <row r="45" spans="1:8" ht="25.5" hidden="1">
      <c r="A45" s="3" t="s">
        <v>76</v>
      </c>
      <c r="B45" s="46" t="s">
        <v>10</v>
      </c>
      <c r="C45" s="7" t="s">
        <v>8</v>
      </c>
      <c r="D45" s="7" t="s">
        <v>87</v>
      </c>
      <c r="E45" s="7" t="s">
        <v>73</v>
      </c>
      <c r="F45" s="9"/>
      <c r="G45" s="9"/>
      <c r="H45" s="9"/>
    </row>
    <row r="46" spans="1:8" ht="25.5" hidden="1">
      <c r="A46" s="3" t="s">
        <v>76</v>
      </c>
      <c r="B46" s="6" t="s">
        <v>10</v>
      </c>
      <c r="C46" s="6" t="s">
        <v>13</v>
      </c>
      <c r="D46" s="6" t="s">
        <v>88</v>
      </c>
      <c r="E46" s="6" t="s">
        <v>73</v>
      </c>
      <c r="F46" s="9"/>
      <c r="G46" s="52"/>
      <c r="H46" s="9"/>
    </row>
    <row r="47" spans="1:8" ht="25.5" hidden="1">
      <c r="A47" s="3" t="s">
        <v>76</v>
      </c>
      <c r="B47" s="6" t="s">
        <v>10</v>
      </c>
      <c r="C47" s="6" t="s">
        <v>13</v>
      </c>
      <c r="D47" s="6" t="s">
        <v>89</v>
      </c>
      <c r="E47" s="6" t="s">
        <v>73</v>
      </c>
      <c r="F47" s="9"/>
      <c r="G47" s="9"/>
      <c r="H47" s="9"/>
    </row>
    <row r="48" spans="1:8" ht="25.5" hidden="1">
      <c r="A48" s="3" t="s">
        <v>76</v>
      </c>
      <c r="B48" s="6" t="s">
        <v>10</v>
      </c>
      <c r="C48" s="6" t="s">
        <v>13</v>
      </c>
      <c r="D48" s="6" t="s">
        <v>90</v>
      </c>
      <c r="E48" s="6" t="s">
        <v>73</v>
      </c>
      <c r="F48" s="9"/>
      <c r="G48" s="9"/>
      <c r="H48" s="9"/>
    </row>
    <row r="49" spans="1:8" ht="25.5" hidden="1">
      <c r="A49" s="3" t="s">
        <v>76</v>
      </c>
      <c r="B49" s="6" t="s">
        <v>10</v>
      </c>
      <c r="C49" s="6" t="s">
        <v>13</v>
      </c>
      <c r="D49" s="6" t="s">
        <v>91</v>
      </c>
      <c r="E49" s="6" t="s">
        <v>73</v>
      </c>
      <c r="F49" s="9"/>
      <c r="G49" s="9"/>
      <c r="H49" s="9"/>
    </row>
    <row r="50" spans="1:8" ht="38.25" hidden="1">
      <c r="A50" s="3" t="s">
        <v>271</v>
      </c>
      <c r="B50" s="6" t="s">
        <v>10</v>
      </c>
      <c r="C50" s="6" t="s">
        <v>13</v>
      </c>
      <c r="D50" s="6" t="s">
        <v>124</v>
      </c>
      <c r="E50" s="6" t="s">
        <v>270</v>
      </c>
      <c r="F50" s="9"/>
      <c r="G50" s="9"/>
      <c r="H50" s="9"/>
    </row>
    <row r="51" spans="1:8" hidden="1">
      <c r="A51" s="3" t="s">
        <v>93</v>
      </c>
      <c r="B51" s="6" t="s">
        <v>10</v>
      </c>
      <c r="C51" s="6" t="s">
        <v>11</v>
      </c>
      <c r="D51" s="6" t="s">
        <v>92</v>
      </c>
      <c r="E51" s="6" t="s">
        <v>126</v>
      </c>
      <c r="F51" s="9"/>
      <c r="G51" s="9"/>
      <c r="H51" s="9"/>
    </row>
    <row r="52" spans="1:8" hidden="1">
      <c r="A52" s="3" t="s">
        <v>98</v>
      </c>
      <c r="B52" s="6" t="s">
        <v>10</v>
      </c>
      <c r="C52" s="6" t="s">
        <v>10</v>
      </c>
      <c r="D52" s="6" t="s">
        <v>97</v>
      </c>
      <c r="E52" s="6" t="s">
        <v>99</v>
      </c>
      <c r="F52" s="9"/>
      <c r="G52" s="9"/>
      <c r="H52" s="9"/>
    </row>
    <row r="53" spans="1:8" hidden="1">
      <c r="A53" s="3" t="s">
        <v>274</v>
      </c>
      <c r="B53" s="6" t="s">
        <v>10</v>
      </c>
      <c r="C53" s="6" t="s">
        <v>10</v>
      </c>
      <c r="D53" s="6" t="s">
        <v>94</v>
      </c>
      <c r="E53" s="6" t="s">
        <v>96</v>
      </c>
      <c r="F53" s="9"/>
      <c r="G53" s="9"/>
      <c r="H53" s="9"/>
    </row>
    <row r="54" spans="1:8" hidden="1">
      <c r="A54" s="3" t="s">
        <v>274</v>
      </c>
      <c r="B54" s="6" t="s">
        <v>10</v>
      </c>
      <c r="C54" s="6" t="s">
        <v>10</v>
      </c>
      <c r="D54" s="6" t="s">
        <v>221</v>
      </c>
      <c r="E54" s="6" t="s">
        <v>96</v>
      </c>
      <c r="F54" s="9"/>
      <c r="G54" s="9"/>
      <c r="H54" s="9"/>
    </row>
    <row r="55" spans="1:8" ht="25.5" hidden="1">
      <c r="A55" s="3" t="s">
        <v>104</v>
      </c>
      <c r="B55" s="6" t="s">
        <v>10</v>
      </c>
      <c r="C55" s="6" t="s">
        <v>100</v>
      </c>
      <c r="D55" s="6" t="s">
        <v>102</v>
      </c>
      <c r="E55" s="6" t="s">
        <v>103</v>
      </c>
      <c r="F55" s="9"/>
      <c r="G55" s="9"/>
      <c r="H55" s="9"/>
    </row>
    <row r="56" spans="1:8" ht="25.5" hidden="1">
      <c r="A56" s="3" t="s">
        <v>76</v>
      </c>
      <c r="B56" s="6" t="s">
        <v>10</v>
      </c>
      <c r="C56" s="6" t="s">
        <v>100</v>
      </c>
      <c r="D56" s="6" t="s">
        <v>101</v>
      </c>
      <c r="E56" s="6" t="s">
        <v>73</v>
      </c>
      <c r="F56" s="9"/>
      <c r="G56" s="9"/>
      <c r="H56" s="9"/>
    </row>
    <row r="57" spans="1:8" ht="25.5" hidden="1">
      <c r="A57" s="3" t="s">
        <v>76</v>
      </c>
      <c r="B57" s="6" t="s">
        <v>12</v>
      </c>
      <c r="C57" s="6" t="s">
        <v>8</v>
      </c>
      <c r="D57" s="6" t="s">
        <v>105</v>
      </c>
      <c r="E57" s="6" t="s">
        <v>73</v>
      </c>
      <c r="F57" s="9"/>
      <c r="G57" s="9"/>
      <c r="H57" s="9"/>
    </row>
    <row r="58" spans="1:8" ht="25.5" hidden="1">
      <c r="A58" s="3" t="s">
        <v>76</v>
      </c>
      <c r="B58" s="6" t="s">
        <v>12</v>
      </c>
      <c r="C58" s="6" t="s">
        <v>8</v>
      </c>
      <c r="D58" s="6" t="s">
        <v>106</v>
      </c>
      <c r="E58" s="6" t="s">
        <v>73</v>
      </c>
      <c r="F58" s="9"/>
      <c r="G58" s="9"/>
      <c r="H58" s="9"/>
    </row>
    <row r="59" spans="1:8" ht="25.5" hidden="1">
      <c r="A59" s="3" t="s">
        <v>76</v>
      </c>
      <c r="B59" s="6" t="s">
        <v>12</v>
      </c>
      <c r="C59" s="6" t="s">
        <v>8</v>
      </c>
      <c r="D59" s="6" t="s">
        <v>107</v>
      </c>
      <c r="E59" s="6" t="s">
        <v>73</v>
      </c>
      <c r="F59" s="9"/>
      <c r="G59" s="9"/>
      <c r="H59" s="9"/>
    </row>
    <row r="60" spans="1:8" ht="25.5" hidden="1">
      <c r="A60" s="3" t="s">
        <v>128</v>
      </c>
      <c r="B60" s="6" t="s">
        <v>12</v>
      </c>
      <c r="C60" s="6" t="s">
        <v>8</v>
      </c>
      <c r="D60" s="6" t="s">
        <v>221</v>
      </c>
      <c r="E60" s="6" t="s">
        <v>127</v>
      </c>
      <c r="F60" s="9"/>
      <c r="G60" s="9"/>
      <c r="H60" s="9"/>
    </row>
    <row r="61" spans="1:8" ht="25.5">
      <c r="A61" s="3" t="s">
        <v>128</v>
      </c>
      <c r="B61" s="6" t="s">
        <v>12</v>
      </c>
      <c r="C61" s="6" t="s">
        <v>8</v>
      </c>
      <c r="D61" s="6" t="s">
        <v>262</v>
      </c>
      <c r="E61" s="6" t="s">
        <v>127</v>
      </c>
      <c r="F61" s="9"/>
      <c r="G61" s="9"/>
      <c r="H61" s="9"/>
    </row>
    <row r="62" spans="1:8" ht="25.5" hidden="1">
      <c r="A62" s="3" t="s">
        <v>115</v>
      </c>
      <c r="B62" s="6" t="s">
        <v>100</v>
      </c>
      <c r="C62" s="6" t="s">
        <v>8</v>
      </c>
      <c r="D62" s="53" t="s">
        <v>230</v>
      </c>
      <c r="E62" s="53" t="s">
        <v>113</v>
      </c>
      <c r="F62" s="9"/>
      <c r="G62" s="9"/>
      <c r="H62" s="9"/>
    </row>
    <row r="63" spans="1:8" ht="25.5" hidden="1">
      <c r="A63" s="3" t="s">
        <v>76</v>
      </c>
      <c r="B63" s="6" t="s">
        <v>100</v>
      </c>
      <c r="C63" s="6" t="s">
        <v>8</v>
      </c>
      <c r="D63" s="6" t="s">
        <v>109</v>
      </c>
      <c r="E63" s="6" t="s">
        <v>73</v>
      </c>
      <c r="F63" s="9"/>
      <c r="G63" s="9"/>
      <c r="H63" s="9"/>
    </row>
    <row r="64" spans="1:8" ht="25.5" hidden="1">
      <c r="A64" s="3" t="s">
        <v>76</v>
      </c>
      <c r="B64" s="6" t="s">
        <v>100</v>
      </c>
      <c r="C64" s="6" t="s">
        <v>8</v>
      </c>
      <c r="D64" s="6" t="s">
        <v>110</v>
      </c>
      <c r="E64" s="6" t="s">
        <v>73</v>
      </c>
      <c r="F64" s="9"/>
      <c r="G64" s="9"/>
      <c r="H64" s="9"/>
    </row>
    <row r="65" spans="1:8" ht="25.5" hidden="1">
      <c r="A65" s="3" t="s">
        <v>76</v>
      </c>
      <c r="B65" s="6" t="s">
        <v>100</v>
      </c>
      <c r="C65" s="6" t="s">
        <v>8</v>
      </c>
      <c r="D65" s="6" t="s">
        <v>111</v>
      </c>
      <c r="E65" s="6" t="s">
        <v>73</v>
      </c>
      <c r="F65" s="9"/>
      <c r="G65" s="9"/>
      <c r="H65" s="9"/>
    </row>
    <row r="66" spans="1:8" ht="41.25" hidden="1" customHeight="1">
      <c r="A66" s="50" t="s">
        <v>291</v>
      </c>
      <c r="B66" s="53" t="s">
        <v>100</v>
      </c>
      <c r="C66" s="53" t="s">
        <v>8</v>
      </c>
      <c r="D66" s="53" t="s">
        <v>124</v>
      </c>
      <c r="E66" s="53" t="s">
        <v>290</v>
      </c>
      <c r="F66" s="9"/>
      <c r="G66" s="9"/>
      <c r="H66" s="9"/>
    </row>
    <row r="67" spans="1:8" ht="25.5" hidden="1">
      <c r="A67" s="50" t="s">
        <v>115</v>
      </c>
      <c r="B67" s="6" t="s">
        <v>100</v>
      </c>
      <c r="C67" s="6" t="s">
        <v>8</v>
      </c>
      <c r="D67" s="53" t="s">
        <v>221</v>
      </c>
      <c r="E67" s="53" t="s">
        <v>113</v>
      </c>
      <c r="F67" s="9"/>
      <c r="G67" s="9"/>
      <c r="H67" s="9"/>
    </row>
    <row r="68" spans="1:8" ht="25.5">
      <c r="A68" s="3" t="s">
        <v>115</v>
      </c>
      <c r="B68" s="6" t="s">
        <v>100</v>
      </c>
      <c r="C68" s="6" t="s">
        <v>13</v>
      </c>
      <c r="D68" s="6" t="s">
        <v>112</v>
      </c>
      <c r="E68" s="6" t="s">
        <v>113</v>
      </c>
      <c r="F68" s="9"/>
      <c r="G68" s="9"/>
      <c r="H68" s="9"/>
    </row>
    <row r="69" spans="1:8" ht="25.5" hidden="1">
      <c r="A69" s="3" t="s">
        <v>115</v>
      </c>
      <c r="B69" s="6" t="s">
        <v>100</v>
      </c>
      <c r="C69" s="6" t="s">
        <v>18</v>
      </c>
      <c r="D69" s="6" t="s">
        <v>114</v>
      </c>
      <c r="E69" s="6" t="s">
        <v>113</v>
      </c>
      <c r="F69" s="9"/>
      <c r="G69" s="9"/>
      <c r="H69" s="9"/>
    </row>
    <row r="70" spans="1:8" ht="38.25" hidden="1">
      <c r="A70" s="3" t="s">
        <v>233</v>
      </c>
      <c r="B70" s="6" t="s">
        <v>116</v>
      </c>
      <c r="C70" s="6" t="s">
        <v>8</v>
      </c>
      <c r="D70" s="6" t="s">
        <v>231</v>
      </c>
      <c r="E70" s="6" t="s">
        <v>232</v>
      </c>
      <c r="F70" s="9"/>
      <c r="G70" s="9"/>
      <c r="H70" s="9"/>
    </row>
    <row r="71" spans="1:8" ht="25.5" hidden="1">
      <c r="A71" s="3" t="s">
        <v>76</v>
      </c>
      <c r="B71" s="6" t="s">
        <v>116</v>
      </c>
      <c r="C71" s="6" t="s">
        <v>13</v>
      </c>
      <c r="D71" s="53" t="s">
        <v>234</v>
      </c>
      <c r="E71" s="6" t="s">
        <v>73</v>
      </c>
      <c r="F71" s="9"/>
      <c r="G71" s="9"/>
      <c r="H71" s="9"/>
    </row>
    <row r="72" spans="1:8" ht="25.5" hidden="1">
      <c r="A72" s="50" t="s">
        <v>288</v>
      </c>
      <c r="B72" s="53" t="s">
        <v>116</v>
      </c>
      <c r="C72" s="53" t="s">
        <v>15</v>
      </c>
      <c r="D72" s="53" t="s">
        <v>289</v>
      </c>
      <c r="E72" s="53" t="s">
        <v>287</v>
      </c>
      <c r="F72" s="9"/>
      <c r="G72" s="9"/>
      <c r="H72" s="9"/>
    </row>
    <row r="73" spans="1:8" hidden="1">
      <c r="A73" s="3" t="s">
        <v>244</v>
      </c>
      <c r="B73" s="6" t="s">
        <v>116</v>
      </c>
      <c r="C73" s="6" t="s">
        <v>15</v>
      </c>
      <c r="D73" s="6" t="s">
        <v>118</v>
      </c>
      <c r="E73" s="6" t="s">
        <v>38</v>
      </c>
      <c r="F73" s="9"/>
      <c r="G73" s="9"/>
      <c r="H73" s="9"/>
    </row>
    <row r="74" spans="1:8" ht="38.25" hidden="1">
      <c r="A74" s="3" t="s">
        <v>237</v>
      </c>
      <c r="B74" s="6" t="s">
        <v>116</v>
      </c>
      <c r="C74" s="6" t="s">
        <v>15</v>
      </c>
      <c r="D74" s="6" t="s">
        <v>229</v>
      </c>
      <c r="E74" s="6" t="s">
        <v>121</v>
      </c>
      <c r="F74" s="9"/>
      <c r="G74" s="9"/>
      <c r="H74" s="9"/>
    </row>
    <row r="75" spans="1:8" ht="38.25" hidden="1">
      <c r="A75" s="3" t="s">
        <v>236</v>
      </c>
      <c r="B75" s="6" t="s">
        <v>116</v>
      </c>
      <c r="C75" s="6" t="s">
        <v>15</v>
      </c>
      <c r="D75" s="6" t="s">
        <v>229</v>
      </c>
      <c r="E75" s="6" t="s">
        <v>235</v>
      </c>
      <c r="F75" s="9"/>
      <c r="G75" s="9"/>
      <c r="H75" s="9"/>
    </row>
    <row r="76" spans="1:8" ht="51" hidden="1">
      <c r="A76" s="3" t="s">
        <v>239</v>
      </c>
      <c r="B76" s="6" t="s">
        <v>116</v>
      </c>
      <c r="C76" s="6" t="s">
        <v>15</v>
      </c>
      <c r="D76" s="6" t="s">
        <v>86</v>
      </c>
      <c r="E76" s="6" t="s">
        <v>238</v>
      </c>
      <c r="F76" s="9"/>
      <c r="G76" s="9"/>
      <c r="H76" s="9"/>
    </row>
    <row r="77" spans="1:8" hidden="1">
      <c r="A77" s="3" t="s">
        <v>62</v>
      </c>
      <c r="B77" s="6" t="s">
        <v>116</v>
      </c>
      <c r="C77" s="6" t="s">
        <v>15</v>
      </c>
      <c r="D77" s="6" t="s">
        <v>221</v>
      </c>
      <c r="E77" s="6" t="s">
        <v>61</v>
      </c>
      <c r="F77" s="9"/>
      <c r="G77" s="9"/>
      <c r="H77" s="9"/>
    </row>
    <row r="78" spans="1:8" hidden="1">
      <c r="A78" s="3" t="s">
        <v>122</v>
      </c>
      <c r="B78" s="6" t="s">
        <v>116</v>
      </c>
      <c r="C78" s="6" t="s">
        <v>15</v>
      </c>
      <c r="D78" s="6" t="s">
        <v>221</v>
      </c>
      <c r="E78" s="6" t="s">
        <v>123</v>
      </c>
      <c r="F78" s="9"/>
      <c r="G78" s="9"/>
      <c r="H78" s="9"/>
    </row>
    <row r="79" spans="1:8" hidden="1">
      <c r="A79" s="3" t="s">
        <v>244</v>
      </c>
      <c r="B79" s="6" t="s">
        <v>116</v>
      </c>
      <c r="C79" s="6" t="s">
        <v>15</v>
      </c>
      <c r="D79" s="6" t="s">
        <v>221</v>
      </c>
      <c r="E79" s="6" t="s">
        <v>38</v>
      </c>
      <c r="F79" s="9"/>
      <c r="G79" s="9"/>
      <c r="H79" s="9"/>
    </row>
    <row r="80" spans="1:8" hidden="1">
      <c r="A80" s="3" t="s">
        <v>243</v>
      </c>
      <c r="B80" s="6" t="s">
        <v>116</v>
      </c>
      <c r="C80" s="6" t="s">
        <v>18</v>
      </c>
      <c r="D80" s="6" t="s">
        <v>188</v>
      </c>
      <c r="E80" s="6" t="s">
        <v>242</v>
      </c>
      <c r="F80" s="9"/>
      <c r="G80" s="9"/>
      <c r="H80" s="9"/>
    </row>
    <row r="81" spans="1:8" hidden="1">
      <c r="A81" s="3" t="s">
        <v>244</v>
      </c>
      <c r="B81" s="6" t="s">
        <v>116</v>
      </c>
      <c r="C81" s="6" t="s">
        <v>9</v>
      </c>
      <c r="D81" s="6" t="s">
        <v>118</v>
      </c>
      <c r="E81" s="6" t="s">
        <v>38</v>
      </c>
      <c r="F81" s="9"/>
      <c r="G81" s="9"/>
      <c r="H81" s="9"/>
    </row>
    <row r="82" spans="1:8" hidden="1">
      <c r="A82" s="3" t="s">
        <v>244</v>
      </c>
      <c r="B82" s="6" t="s">
        <v>116</v>
      </c>
      <c r="C82" s="6" t="s">
        <v>9</v>
      </c>
      <c r="D82" s="6" t="s">
        <v>117</v>
      </c>
      <c r="E82" s="6" t="s">
        <v>38</v>
      </c>
      <c r="F82" s="9"/>
      <c r="G82" s="9"/>
      <c r="H82" s="9"/>
    </row>
    <row r="83" spans="1:8" hidden="1">
      <c r="A83" s="3" t="s">
        <v>62</v>
      </c>
      <c r="B83" s="6" t="s">
        <v>63</v>
      </c>
      <c r="C83" s="6" t="s">
        <v>8</v>
      </c>
      <c r="D83" s="6" t="s">
        <v>124</v>
      </c>
      <c r="E83" s="6" t="s">
        <v>61</v>
      </c>
      <c r="F83" s="9"/>
      <c r="G83" s="9"/>
      <c r="H83" s="9"/>
    </row>
    <row r="84" spans="1:8">
      <c r="A84" s="3" t="s">
        <v>21</v>
      </c>
      <c r="B84" s="6" t="s">
        <v>125</v>
      </c>
      <c r="C84" s="6" t="s">
        <v>125</v>
      </c>
      <c r="D84" s="6" t="s">
        <v>125</v>
      </c>
      <c r="E84" s="6" t="s">
        <v>125</v>
      </c>
      <c r="F84" s="9"/>
      <c r="G84" s="9"/>
      <c r="H84" s="9"/>
    </row>
    <row r="1157" spans="1:1" ht="15.75">
      <c r="A1157" s="2"/>
    </row>
    <row r="1158" spans="1:1" ht="15.75">
      <c r="A1158" s="2"/>
    </row>
  </sheetData>
  <customSheetViews>
    <customSheetView guid="{7C829716-2F07-46F0-AF1A-069E96C8B01D}" fitToPage="1" showRuler="0">
      <pane xSplit="5" ySplit="11" topLeftCell="F12" activePane="bottomRight" state="frozen"/>
      <selection pane="bottomRight" activeCell="G15" sqref="G15"/>
      <pageMargins left="0.78740157480314965" right="0.39370078740157483" top="0.39370078740157483" bottom="0.39370078740157483" header="0.27559055118110237" footer="0.27559055118110237"/>
      <printOptions horizontalCentered="1"/>
      <pageSetup paperSize="9" scale="65" fitToHeight="4" orientation="portrait" r:id="rId1"/>
      <headerFooter alignWithMargins="0">
        <oddFooter>&amp;C&amp;P</oddFooter>
      </headerFooter>
    </customSheetView>
    <customSheetView guid="{518631E2-4EB0-11D9-BBD2-00304F169CFD}" fitToPage="1" showRuler="0">
      <pane xSplit="5" ySplit="11" topLeftCell="F34" activePane="bottomRight" state="frozen"/>
      <selection pane="bottomRight" activeCell="G35" sqref="G35"/>
      <pageMargins left="0.78740157480314965" right="0.39370078740157483" top="0.39370078740157483" bottom="0.39370078740157483" header="0.27559055118110237" footer="0.27559055118110237"/>
      <printOptions horizontalCentered="1"/>
      <pageSetup paperSize="9" scale="65" fitToHeight="4" orientation="portrait" r:id="rId2"/>
      <headerFooter alignWithMargins="0">
        <oddFooter>&amp;C&amp;P</oddFooter>
      </headerFooter>
    </customSheetView>
    <customSheetView guid="{AEDB4CA6-4888-11D9-A850-00104B65722B}" fitToPage="1" showRuler="0">
      <pane xSplit="5" ySplit="11" topLeftCell="F30" activePane="bottomRight" state="frozen"/>
      <selection pane="bottomRight" activeCell="G33" sqref="G33"/>
      <pageMargins left="0.78740157480314965" right="0.39370078740157483" top="0.39370078740157483" bottom="0.39370078740157483" header="0.27559055118110237" footer="0.27559055118110237"/>
      <printOptions horizontalCentered="1"/>
      <pageSetup paperSize="9" scale="65" fitToHeight="4" orientation="portrait" r:id="rId3"/>
      <headerFooter alignWithMargins="0">
        <oddFooter>&amp;C&amp;P</oddFooter>
      </headerFooter>
    </customSheetView>
    <customSheetView guid="{7D5D7701-F2D9-11D5-A0C1-00C0DFF66A6A}" showRuler="0">
      <pane xSplit="5" ySplit="11" topLeftCell="F12" activePane="bottomRight" state="frozen"/>
      <selection pane="bottomRight" activeCell="H11" sqref="H11"/>
    </customSheetView>
    <customSheetView guid="{CCB89602-4EB0-11D9-AD0A-000AE6CB13C7}" showPageBreaks="1" fitToPage="1" showRuler="0">
      <pane xSplit="5" ySplit="11" topLeftCell="F52" activePane="bottomRight" state="frozen"/>
      <selection pane="bottomRight" activeCell="G55" sqref="G55"/>
      <pageMargins left="0.78740157480314965" right="0.39370078740157483" top="0.39370078740157483" bottom="0.39370078740157483" header="0.27559055118110237" footer="0.27559055118110237"/>
      <printOptions horizontalCentered="1"/>
      <pageSetup paperSize="9" scale="81" fitToHeight="4" orientation="portrait" r:id="rId4"/>
      <headerFooter alignWithMargins="0">
        <oddFooter>&amp;C&amp;P</oddFooter>
      </headerFooter>
    </customSheetView>
  </customSheetViews>
  <mergeCells count="9">
    <mergeCell ref="A8:A10"/>
    <mergeCell ref="B8:B10"/>
    <mergeCell ref="C8:C10"/>
    <mergeCell ref="D8:D10"/>
    <mergeCell ref="F3:H3"/>
    <mergeCell ref="F8:H8"/>
    <mergeCell ref="F9:F10"/>
    <mergeCell ref="E8:E10"/>
    <mergeCell ref="G9:H9"/>
  </mergeCells>
  <phoneticPr fontId="9" type="noConversion"/>
  <printOptions horizontalCentered="1"/>
  <pageMargins left="0.78740157480314965" right="0.39370078740157483" top="0.39370078740157483" bottom="0.39370078740157483" header="0.27559055118110237" footer="0.27559055118110237"/>
  <pageSetup paperSize="9" scale="81" fitToHeight="4" orientation="portrait" r:id="rId5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58"/>
  <sheetViews>
    <sheetView workbookViewId="0">
      <pane xSplit="5" ySplit="11" topLeftCell="F12" activePane="bottomRight" state="frozen"/>
      <selection activeCell="F4" sqref="F4"/>
      <selection pane="topRight" activeCell="F4" sqref="F4"/>
      <selection pane="bottomLeft" activeCell="F4" sqref="F4"/>
      <selection pane="bottomRight" activeCell="H84" sqref="F12:H84"/>
    </sheetView>
  </sheetViews>
  <sheetFormatPr defaultRowHeight="12.75"/>
  <cols>
    <col min="1" max="1" width="51.7109375" customWidth="1"/>
    <col min="2" max="3" width="5.85546875" customWidth="1"/>
    <col min="4" max="4" width="11.42578125" customWidth="1"/>
    <col min="5" max="5" width="5.85546875" customWidth="1"/>
    <col min="6" max="6" width="11.42578125" customWidth="1"/>
    <col min="7" max="8" width="10.7109375" customWidth="1"/>
    <col min="9" max="16384" width="9.140625" style="22"/>
  </cols>
  <sheetData>
    <row r="1" spans="1:8">
      <c r="A1" s="22"/>
      <c r="B1" s="22"/>
      <c r="C1" s="22"/>
      <c r="D1" s="22"/>
      <c r="E1" s="22"/>
      <c r="F1" s="22"/>
      <c r="G1" s="22"/>
      <c r="H1" s="25" t="s">
        <v>201</v>
      </c>
    </row>
    <row r="2" spans="1:8">
      <c r="A2" s="22"/>
      <c r="B2" s="22"/>
      <c r="C2" s="22"/>
      <c r="D2" s="22"/>
      <c r="E2" s="22"/>
      <c r="F2" s="22"/>
      <c r="G2" s="22"/>
      <c r="H2" s="25" t="s">
        <v>264</v>
      </c>
    </row>
    <row r="3" spans="1:8">
      <c r="A3" s="22"/>
      <c r="B3" s="22"/>
      <c r="C3" s="22"/>
      <c r="D3" s="22"/>
      <c r="E3" s="22"/>
      <c r="F3" s="104" t="s">
        <v>300</v>
      </c>
      <c r="G3" s="104"/>
      <c r="H3" s="104"/>
    </row>
    <row r="4" spans="1:8">
      <c r="A4" s="22"/>
      <c r="B4" s="22"/>
      <c r="C4" s="51" t="s">
        <v>253</v>
      </c>
      <c r="D4" s="22"/>
      <c r="F4" s="22"/>
      <c r="G4" s="22"/>
      <c r="H4" s="22"/>
    </row>
    <row r="5" spans="1:8">
      <c r="A5" s="22"/>
      <c r="B5" s="22"/>
      <c r="C5" s="57" t="s">
        <v>266</v>
      </c>
      <c r="D5" s="22"/>
      <c r="F5" s="22"/>
      <c r="G5" s="22"/>
      <c r="H5" s="22"/>
    </row>
    <row r="6" spans="1:8" ht="13.5">
      <c r="A6" s="1"/>
      <c r="B6" s="22"/>
      <c r="D6" s="22"/>
      <c r="F6" s="22"/>
      <c r="G6" s="22"/>
      <c r="H6" s="22"/>
    </row>
    <row r="7" spans="1:8">
      <c r="A7" s="22"/>
      <c r="B7" s="22"/>
      <c r="C7" s="22"/>
      <c r="D7" s="22"/>
      <c r="E7" s="22"/>
      <c r="F7" s="22"/>
      <c r="G7" s="22"/>
      <c r="H7" s="28" t="s">
        <v>19</v>
      </c>
    </row>
    <row r="8" spans="1:8" s="32" customFormat="1">
      <c r="A8" s="100" t="s">
        <v>20</v>
      </c>
      <c r="B8" s="98" t="s">
        <v>0</v>
      </c>
      <c r="C8" s="98" t="s">
        <v>1</v>
      </c>
      <c r="D8" s="98" t="s">
        <v>2</v>
      </c>
      <c r="E8" s="98" t="s">
        <v>3</v>
      </c>
      <c r="F8" s="93" t="s">
        <v>33</v>
      </c>
      <c r="G8" s="94"/>
      <c r="H8" s="95"/>
    </row>
    <row r="9" spans="1:8" s="32" customFormat="1" ht="12.75" customHeight="1">
      <c r="A9" s="101"/>
      <c r="B9" s="99"/>
      <c r="C9" s="99"/>
      <c r="D9" s="99"/>
      <c r="E9" s="99"/>
      <c r="F9" s="96" t="s">
        <v>23</v>
      </c>
      <c r="G9" s="102" t="s">
        <v>212</v>
      </c>
      <c r="H9" s="103"/>
    </row>
    <row r="10" spans="1:8" ht="59.25">
      <c r="A10" s="101"/>
      <c r="B10" s="99"/>
      <c r="C10" s="99"/>
      <c r="D10" s="99"/>
      <c r="E10" s="99"/>
      <c r="F10" s="97"/>
      <c r="G10" s="49" t="s">
        <v>192</v>
      </c>
      <c r="H10" s="24" t="s">
        <v>32</v>
      </c>
    </row>
    <row r="11" spans="1:8" s="31" customFormat="1">
      <c r="A11" s="4">
        <v>1</v>
      </c>
      <c r="B11" s="23" t="s">
        <v>4</v>
      </c>
      <c r="C11" s="23" t="s">
        <v>5</v>
      </c>
      <c r="D11" s="23" t="s">
        <v>6</v>
      </c>
      <c r="E11" s="23" t="s">
        <v>7</v>
      </c>
      <c r="F11" s="5">
        <v>6</v>
      </c>
      <c r="G11" s="5">
        <v>7</v>
      </c>
      <c r="H11" s="5">
        <v>8</v>
      </c>
    </row>
    <row r="12" spans="1:8" ht="25.5">
      <c r="A12" s="3" t="s">
        <v>42</v>
      </c>
      <c r="B12" s="6" t="s">
        <v>8</v>
      </c>
      <c r="C12" s="6" t="s">
        <v>13</v>
      </c>
      <c r="D12" s="6" t="s">
        <v>41</v>
      </c>
      <c r="E12" s="6" t="s">
        <v>43</v>
      </c>
      <c r="F12" s="9"/>
      <c r="G12" s="9"/>
      <c r="H12" s="9"/>
    </row>
    <row r="13" spans="1:8">
      <c r="A13" s="3" t="s">
        <v>44</v>
      </c>
      <c r="B13" s="6" t="s">
        <v>8</v>
      </c>
      <c r="C13" s="6" t="s">
        <v>18</v>
      </c>
      <c r="D13" s="6" t="s">
        <v>41</v>
      </c>
      <c r="E13" s="6" t="s">
        <v>45</v>
      </c>
      <c r="F13" s="9"/>
      <c r="G13" s="9"/>
      <c r="H13" s="9"/>
    </row>
    <row r="14" spans="1:8" hidden="1">
      <c r="A14" s="3" t="s">
        <v>31</v>
      </c>
      <c r="B14" s="6" t="s">
        <v>8</v>
      </c>
      <c r="C14" s="6" t="s">
        <v>18</v>
      </c>
      <c r="D14" s="6" t="s">
        <v>41</v>
      </c>
      <c r="E14" s="6" t="s">
        <v>46</v>
      </c>
      <c r="F14" s="9"/>
      <c r="G14" s="58"/>
      <c r="H14" s="9"/>
    </row>
    <row r="15" spans="1:8" ht="28.15" customHeight="1">
      <c r="A15" s="3" t="s">
        <v>299</v>
      </c>
      <c r="B15" s="6" t="s">
        <v>8</v>
      </c>
      <c r="C15" s="6" t="s">
        <v>18</v>
      </c>
      <c r="D15" s="6" t="s">
        <v>41</v>
      </c>
      <c r="E15" s="6" t="s">
        <v>298</v>
      </c>
      <c r="F15" s="9"/>
      <c r="G15" s="58"/>
      <c r="H15" s="9"/>
    </row>
    <row r="16" spans="1:8" ht="38.25" hidden="1">
      <c r="A16" s="3" t="s">
        <v>269</v>
      </c>
      <c r="B16" s="6" t="s">
        <v>8</v>
      </c>
      <c r="C16" s="6" t="s">
        <v>11</v>
      </c>
      <c r="D16" s="6" t="s">
        <v>267</v>
      </c>
      <c r="E16" s="6" t="s">
        <v>268</v>
      </c>
      <c r="F16" s="9"/>
      <c r="G16" s="58"/>
      <c r="H16" s="9"/>
    </row>
    <row r="17" spans="1:8" hidden="1">
      <c r="A17" s="3" t="s">
        <v>44</v>
      </c>
      <c r="B17" s="53" t="s">
        <v>8</v>
      </c>
      <c r="C17" s="53" t="s">
        <v>9</v>
      </c>
      <c r="D17" s="53" t="s">
        <v>41</v>
      </c>
      <c r="E17" s="53" t="s">
        <v>45</v>
      </c>
      <c r="F17" s="9"/>
      <c r="G17" s="58"/>
      <c r="H17" s="9"/>
    </row>
    <row r="18" spans="1:8" ht="38.25" hidden="1">
      <c r="A18" s="3" t="s">
        <v>50</v>
      </c>
      <c r="B18" s="6" t="s">
        <v>8</v>
      </c>
      <c r="C18" s="6" t="s">
        <v>10</v>
      </c>
      <c r="D18" s="6" t="s">
        <v>47</v>
      </c>
      <c r="E18" s="6" t="s">
        <v>48</v>
      </c>
      <c r="F18" s="9"/>
      <c r="G18" s="9"/>
      <c r="H18" s="9"/>
    </row>
    <row r="19" spans="1:8" ht="25.5" hidden="1">
      <c r="A19" s="3" t="s">
        <v>49</v>
      </c>
      <c r="B19" s="6" t="s">
        <v>8</v>
      </c>
      <c r="C19" s="6" t="s">
        <v>10</v>
      </c>
      <c r="D19" s="6" t="s">
        <v>47</v>
      </c>
      <c r="E19" s="6" t="s">
        <v>51</v>
      </c>
      <c r="F19" s="9"/>
      <c r="G19" s="9"/>
      <c r="H19" s="9"/>
    </row>
    <row r="20" spans="1:8" hidden="1">
      <c r="A20" s="3" t="s">
        <v>30</v>
      </c>
      <c r="B20" s="6" t="s">
        <v>8</v>
      </c>
      <c r="C20" s="6" t="s">
        <v>14</v>
      </c>
      <c r="D20" s="6" t="s">
        <v>52</v>
      </c>
      <c r="E20" s="6" t="s">
        <v>53</v>
      </c>
      <c r="F20" s="9"/>
      <c r="G20" s="9"/>
      <c r="H20" s="9"/>
    </row>
    <row r="21" spans="1:8" hidden="1">
      <c r="A21" s="3" t="s">
        <v>57</v>
      </c>
      <c r="B21" s="6" t="s">
        <v>8</v>
      </c>
      <c r="C21" s="6" t="s">
        <v>54</v>
      </c>
      <c r="D21" s="6" t="s">
        <v>55</v>
      </c>
      <c r="E21" s="6" t="s">
        <v>56</v>
      </c>
      <c r="F21" s="9"/>
      <c r="G21" s="9"/>
      <c r="H21" s="9"/>
    </row>
    <row r="22" spans="1:8" ht="25.5" hidden="1">
      <c r="A22" s="3" t="s">
        <v>76</v>
      </c>
      <c r="B22" s="6" t="s">
        <v>8</v>
      </c>
      <c r="C22" s="6" t="s">
        <v>17</v>
      </c>
      <c r="D22" s="6" t="s">
        <v>41</v>
      </c>
      <c r="E22" s="6" t="s">
        <v>73</v>
      </c>
      <c r="F22" s="9"/>
      <c r="G22" s="9"/>
      <c r="H22" s="9"/>
    </row>
    <row r="23" spans="1:8" ht="25.5" hidden="1">
      <c r="A23" s="3" t="s">
        <v>75</v>
      </c>
      <c r="B23" s="6" t="s">
        <v>8</v>
      </c>
      <c r="C23" s="6" t="s">
        <v>17</v>
      </c>
      <c r="D23" s="6" t="s">
        <v>77</v>
      </c>
      <c r="E23" s="6" t="s">
        <v>74</v>
      </c>
      <c r="F23" s="9"/>
      <c r="G23" s="9"/>
      <c r="H23" s="9"/>
    </row>
    <row r="24" spans="1:8" hidden="1">
      <c r="A24" s="3" t="s">
        <v>78</v>
      </c>
      <c r="B24" s="6" t="s">
        <v>8</v>
      </c>
      <c r="C24" s="6" t="s">
        <v>17</v>
      </c>
      <c r="D24" s="6" t="s">
        <v>77</v>
      </c>
      <c r="E24" s="6" t="s">
        <v>79</v>
      </c>
      <c r="F24" s="9"/>
      <c r="G24" s="9"/>
      <c r="H24" s="9"/>
    </row>
    <row r="25" spans="1:8" ht="25.5" hidden="1">
      <c r="A25" s="50" t="s">
        <v>277</v>
      </c>
      <c r="B25" s="53" t="s">
        <v>8</v>
      </c>
      <c r="C25" s="53" t="s">
        <v>17</v>
      </c>
      <c r="D25" s="53" t="s">
        <v>278</v>
      </c>
      <c r="E25" s="53" t="s">
        <v>279</v>
      </c>
      <c r="F25" s="9"/>
      <c r="G25" s="9"/>
      <c r="H25" s="9"/>
    </row>
    <row r="26" spans="1:8" ht="25.5">
      <c r="A26" s="3" t="s">
        <v>275</v>
      </c>
      <c r="B26" s="6" t="s">
        <v>13</v>
      </c>
      <c r="C26" s="6" t="s">
        <v>13</v>
      </c>
      <c r="D26" s="6" t="s">
        <v>267</v>
      </c>
      <c r="E26" s="6" t="s">
        <v>276</v>
      </c>
      <c r="F26" s="9"/>
      <c r="G26" s="9"/>
      <c r="H26" s="9"/>
    </row>
    <row r="27" spans="1:8" ht="25.5" hidden="1">
      <c r="A27" s="3" t="s">
        <v>58</v>
      </c>
      <c r="B27" s="6" t="s">
        <v>15</v>
      </c>
      <c r="C27" s="6" t="s">
        <v>13</v>
      </c>
      <c r="D27" s="53" t="s">
        <v>226</v>
      </c>
      <c r="E27" s="6" t="s">
        <v>59</v>
      </c>
      <c r="F27" s="9"/>
      <c r="G27" s="9"/>
      <c r="H27" s="9"/>
    </row>
    <row r="28" spans="1:8" ht="38.25">
      <c r="A28" s="3" t="s">
        <v>189</v>
      </c>
      <c r="B28" s="6" t="s">
        <v>15</v>
      </c>
      <c r="C28" s="6" t="s">
        <v>100</v>
      </c>
      <c r="D28" s="6" t="s">
        <v>254</v>
      </c>
      <c r="E28" s="6" t="s">
        <v>255</v>
      </c>
      <c r="F28" s="9"/>
      <c r="G28" s="9"/>
      <c r="H28" s="9"/>
    </row>
    <row r="29" spans="1:8" hidden="1">
      <c r="A29" s="3" t="s">
        <v>261</v>
      </c>
      <c r="B29" s="6" t="s">
        <v>15</v>
      </c>
      <c r="C29" s="6" t="s">
        <v>116</v>
      </c>
      <c r="D29" s="6" t="s">
        <v>226</v>
      </c>
      <c r="E29" s="6" t="s">
        <v>260</v>
      </c>
      <c r="F29" s="9"/>
      <c r="G29" s="9"/>
      <c r="H29" s="9"/>
    </row>
    <row r="30" spans="1:8" hidden="1">
      <c r="A30" s="50" t="s">
        <v>227</v>
      </c>
      <c r="B30" s="6" t="s">
        <v>18</v>
      </c>
      <c r="C30" s="6" t="s">
        <v>13</v>
      </c>
      <c r="D30" s="6" t="s">
        <v>60</v>
      </c>
      <c r="E30" s="53" t="s">
        <v>228</v>
      </c>
      <c r="F30" s="9"/>
      <c r="G30" s="9"/>
      <c r="H30" s="9"/>
    </row>
    <row r="31" spans="1:8" hidden="1">
      <c r="A31" s="50" t="s">
        <v>219</v>
      </c>
      <c r="B31" s="53" t="s">
        <v>18</v>
      </c>
      <c r="C31" s="53" t="s">
        <v>12</v>
      </c>
      <c r="D31" s="53" t="s">
        <v>217</v>
      </c>
      <c r="E31" s="53" t="s">
        <v>218</v>
      </c>
      <c r="F31" s="9"/>
      <c r="G31" s="9"/>
      <c r="H31" s="9"/>
    </row>
    <row r="32" spans="1:8" ht="25.5" hidden="1">
      <c r="A32" s="50" t="s">
        <v>286</v>
      </c>
      <c r="B32" s="53" t="s">
        <v>18</v>
      </c>
      <c r="C32" s="53" t="s">
        <v>12</v>
      </c>
      <c r="D32" s="53" t="s">
        <v>284</v>
      </c>
      <c r="E32" s="53" t="s">
        <v>285</v>
      </c>
      <c r="F32" s="9"/>
      <c r="G32" s="9"/>
      <c r="H32" s="9"/>
    </row>
    <row r="33" spans="1:8" hidden="1">
      <c r="A33" s="3" t="s">
        <v>65</v>
      </c>
      <c r="B33" s="6" t="s">
        <v>18</v>
      </c>
      <c r="C33" s="6" t="s">
        <v>63</v>
      </c>
      <c r="D33" s="6" t="s">
        <v>64</v>
      </c>
      <c r="E33" s="6" t="s">
        <v>66</v>
      </c>
      <c r="F33" s="9"/>
      <c r="G33" s="9"/>
      <c r="H33" s="9"/>
    </row>
    <row r="34" spans="1:8" hidden="1">
      <c r="A34" s="3" t="s">
        <v>67</v>
      </c>
      <c r="B34" s="6" t="s">
        <v>18</v>
      </c>
      <c r="C34" s="6" t="s">
        <v>63</v>
      </c>
      <c r="D34" s="6" t="s">
        <v>64</v>
      </c>
      <c r="E34" s="6" t="s">
        <v>68</v>
      </c>
      <c r="F34" s="9"/>
      <c r="G34" s="9"/>
      <c r="H34" s="9"/>
    </row>
    <row r="35" spans="1:8" ht="25.5" hidden="1">
      <c r="A35" s="3" t="s">
        <v>70</v>
      </c>
      <c r="B35" s="6" t="s">
        <v>18</v>
      </c>
      <c r="C35" s="6" t="s">
        <v>63</v>
      </c>
      <c r="D35" s="6" t="s">
        <v>69</v>
      </c>
      <c r="E35" s="6" t="s">
        <v>71</v>
      </c>
      <c r="F35" s="9"/>
      <c r="G35" s="9"/>
      <c r="H35" s="9"/>
    </row>
    <row r="36" spans="1:8" hidden="1">
      <c r="A36" s="3" t="s">
        <v>62</v>
      </c>
      <c r="B36" s="6" t="s">
        <v>11</v>
      </c>
      <c r="C36" s="6" t="s">
        <v>8</v>
      </c>
      <c r="D36" s="6" t="s">
        <v>72</v>
      </c>
      <c r="E36" s="6" t="s">
        <v>61</v>
      </c>
      <c r="F36" s="9"/>
      <c r="G36" s="9"/>
      <c r="H36" s="9"/>
    </row>
    <row r="37" spans="1:8" ht="38.25" hidden="1">
      <c r="A37" s="3" t="s">
        <v>81</v>
      </c>
      <c r="B37" s="6" t="s">
        <v>11</v>
      </c>
      <c r="C37" s="6" t="s">
        <v>8</v>
      </c>
      <c r="D37" s="6" t="s">
        <v>72</v>
      </c>
      <c r="E37" s="6" t="s">
        <v>82</v>
      </c>
      <c r="F37" s="9"/>
      <c r="G37" s="9"/>
      <c r="H37" s="9"/>
    </row>
    <row r="38" spans="1:8" hidden="1">
      <c r="A38" s="50" t="s">
        <v>283</v>
      </c>
      <c r="B38" s="53" t="s">
        <v>11</v>
      </c>
      <c r="C38" s="53" t="s">
        <v>13</v>
      </c>
      <c r="D38" s="53" t="s">
        <v>280</v>
      </c>
      <c r="E38" s="53" t="s">
        <v>281</v>
      </c>
      <c r="F38" s="9"/>
      <c r="G38" s="9"/>
      <c r="H38" s="9"/>
    </row>
    <row r="39" spans="1:8" hidden="1">
      <c r="A39" s="50" t="s">
        <v>282</v>
      </c>
      <c r="B39" s="53" t="s">
        <v>11</v>
      </c>
      <c r="C39" s="53" t="s">
        <v>13</v>
      </c>
      <c r="D39" s="53" t="s">
        <v>80</v>
      </c>
      <c r="E39" s="53" t="s">
        <v>84</v>
      </c>
      <c r="F39" s="9"/>
      <c r="G39" s="9"/>
      <c r="H39" s="9"/>
    </row>
    <row r="40" spans="1:8" hidden="1">
      <c r="A40" s="3" t="s">
        <v>62</v>
      </c>
      <c r="B40" s="6" t="s">
        <v>11</v>
      </c>
      <c r="C40" s="6" t="s">
        <v>13</v>
      </c>
      <c r="D40" s="6" t="s">
        <v>80</v>
      </c>
      <c r="E40" s="6" t="s">
        <v>61</v>
      </c>
      <c r="F40" s="9"/>
      <c r="G40" s="9"/>
      <c r="H40" s="9"/>
    </row>
    <row r="41" spans="1:8" ht="25.5" hidden="1">
      <c r="A41" s="3" t="s">
        <v>83</v>
      </c>
      <c r="B41" s="6" t="s">
        <v>11</v>
      </c>
      <c r="C41" s="6" t="s">
        <v>13</v>
      </c>
      <c r="D41" s="6" t="s">
        <v>80</v>
      </c>
      <c r="E41" s="6" t="s">
        <v>84</v>
      </c>
      <c r="F41" s="9"/>
      <c r="G41" s="9"/>
      <c r="H41" s="9"/>
    </row>
    <row r="42" spans="1:8" ht="25.5">
      <c r="A42" s="3" t="s">
        <v>85</v>
      </c>
      <c r="B42" s="6" t="s">
        <v>11</v>
      </c>
      <c r="C42" s="6" t="s">
        <v>13</v>
      </c>
      <c r="D42" s="6" t="s">
        <v>80</v>
      </c>
      <c r="E42" s="6" t="s">
        <v>16</v>
      </c>
      <c r="F42" s="9"/>
      <c r="G42" s="9"/>
      <c r="H42" s="9"/>
    </row>
    <row r="43" spans="1:8" ht="25.5" hidden="1">
      <c r="A43" s="3" t="s">
        <v>83</v>
      </c>
      <c r="B43" s="6" t="s">
        <v>11</v>
      </c>
      <c r="C43" s="6" t="s">
        <v>13</v>
      </c>
      <c r="D43" s="53" t="s">
        <v>221</v>
      </c>
      <c r="E43" s="6" t="s">
        <v>84</v>
      </c>
      <c r="F43" s="9"/>
      <c r="G43" s="9"/>
      <c r="H43" s="9"/>
    </row>
    <row r="44" spans="1:8" hidden="1">
      <c r="A44" s="3" t="s">
        <v>62</v>
      </c>
      <c r="B44" s="6" t="s">
        <v>11</v>
      </c>
      <c r="C44" s="6" t="s">
        <v>18</v>
      </c>
      <c r="D44" s="53" t="s">
        <v>229</v>
      </c>
      <c r="E44" s="6" t="s">
        <v>61</v>
      </c>
      <c r="F44" s="9"/>
      <c r="G44" s="9"/>
      <c r="H44" s="9"/>
    </row>
    <row r="45" spans="1:8" ht="25.5" hidden="1">
      <c r="A45" s="3" t="s">
        <v>76</v>
      </c>
      <c r="B45" s="46" t="s">
        <v>10</v>
      </c>
      <c r="C45" s="7" t="s">
        <v>8</v>
      </c>
      <c r="D45" s="7" t="s">
        <v>87</v>
      </c>
      <c r="E45" s="7" t="s">
        <v>73</v>
      </c>
      <c r="F45" s="9"/>
      <c r="G45" s="9"/>
      <c r="H45" s="9"/>
    </row>
    <row r="46" spans="1:8" ht="25.5" hidden="1">
      <c r="A46" s="3" t="s">
        <v>76</v>
      </c>
      <c r="B46" s="6" t="s">
        <v>10</v>
      </c>
      <c r="C46" s="6" t="s">
        <v>13</v>
      </c>
      <c r="D46" s="6" t="s">
        <v>88</v>
      </c>
      <c r="E46" s="6" t="s">
        <v>73</v>
      </c>
      <c r="F46" s="9"/>
      <c r="G46" s="52"/>
      <c r="H46" s="9"/>
    </row>
    <row r="47" spans="1:8" ht="25.5" hidden="1">
      <c r="A47" s="3" t="s">
        <v>76</v>
      </c>
      <c r="B47" s="6" t="s">
        <v>10</v>
      </c>
      <c r="C47" s="6" t="s">
        <v>13</v>
      </c>
      <c r="D47" s="6" t="s">
        <v>89</v>
      </c>
      <c r="E47" s="6" t="s">
        <v>73</v>
      </c>
      <c r="F47" s="9"/>
      <c r="G47" s="9"/>
      <c r="H47" s="9"/>
    </row>
    <row r="48" spans="1:8" ht="25.5" hidden="1">
      <c r="A48" s="3" t="s">
        <v>76</v>
      </c>
      <c r="B48" s="6" t="s">
        <v>10</v>
      </c>
      <c r="C48" s="6" t="s">
        <v>13</v>
      </c>
      <c r="D48" s="6" t="s">
        <v>90</v>
      </c>
      <c r="E48" s="6" t="s">
        <v>73</v>
      </c>
      <c r="F48" s="9"/>
      <c r="G48" s="9"/>
      <c r="H48" s="9"/>
    </row>
    <row r="49" spans="1:8" ht="25.5" hidden="1">
      <c r="A49" s="3" t="s">
        <v>76</v>
      </c>
      <c r="B49" s="6" t="s">
        <v>10</v>
      </c>
      <c r="C49" s="6" t="s">
        <v>13</v>
      </c>
      <c r="D49" s="6" t="s">
        <v>91</v>
      </c>
      <c r="E49" s="6" t="s">
        <v>73</v>
      </c>
      <c r="F49" s="9"/>
      <c r="G49" s="9"/>
      <c r="H49" s="9"/>
    </row>
    <row r="50" spans="1:8" ht="38.25" hidden="1">
      <c r="A50" s="3" t="s">
        <v>271</v>
      </c>
      <c r="B50" s="6" t="s">
        <v>10</v>
      </c>
      <c r="C50" s="6" t="s">
        <v>13</v>
      </c>
      <c r="D50" s="6" t="s">
        <v>124</v>
      </c>
      <c r="E50" s="6" t="s">
        <v>270</v>
      </c>
      <c r="F50" s="9"/>
      <c r="G50" s="9"/>
      <c r="H50" s="9"/>
    </row>
    <row r="51" spans="1:8" hidden="1">
      <c r="A51" s="3" t="s">
        <v>93</v>
      </c>
      <c r="B51" s="6" t="s">
        <v>10</v>
      </c>
      <c r="C51" s="6" t="s">
        <v>11</v>
      </c>
      <c r="D51" s="6" t="s">
        <v>92</v>
      </c>
      <c r="E51" s="6" t="s">
        <v>126</v>
      </c>
      <c r="F51" s="9"/>
      <c r="G51" s="9"/>
      <c r="H51" s="9"/>
    </row>
    <row r="52" spans="1:8" hidden="1">
      <c r="A52" s="3" t="s">
        <v>98</v>
      </c>
      <c r="B52" s="6" t="s">
        <v>10</v>
      </c>
      <c r="C52" s="6" t="s">
        <v>10</v>
      </c>
      <c r="D52" s="6" t="s">
        <v>97</v>
      </c>
      <c r="E52" s="6" t="s">
        <v>99</v>
      </c>
      <c r="F52" s="9"/>
      <c r="G52" s="9"/>
      <c r="H52" s="9"/>
    </row>
    <row r="53" spans="1:8" hidden="1">
      <c r="A53" s="3" t="s">
        <v>274</v>
      </c>
      <c r="B53" s="6" t="s">
        <v>10</v>
      </c>
      <c r="C53" s="6" t="s">
        <v>10</v>
      </c>
      <c r="D53" s="6" t="s">
        <v>94</v>
      </c>
      <c r="E53" s="6" t="s">
        <v>96</v>
      </c>
      <c r="F53" s="9"/>
      <c r="G53" s="9"/>
      <c r="H53" s="9"/>
    </row>
    <row r="54" spans="1:8" hidden="1">
      <c r="A54" s="3" t="s">
        <v>274</v>
      </c>
      <c r="B54" s="6" t="s">
        <v>10</v>
      </c>
      <c r="C54" s="6" t="s">
        <v>10</v>
      </c>
      <c r="D54" s="6" t="s">
        <v>221</v>
      </c>
      <c r="E54" s="6" t="s">
        <v>96</v>
      </c>
      <c r="F54" s="9"/>
      <c r="G54" s="9"/>
      <c r="H54" s="9"/>
    </row>
    <row r="55" spans="1:8" ht="25.5" hidden="1">
      <c r="A55" s="3" t="s">
        <v>104</v>
      </c>
      <c r="B55" s="6" t="s">
        <v>10</v>
      </c>
      <c r="C55" s="6" t="s">
        <v>100</v>
      </c>
      <c r="D55" s="6" t="s">
        <v>102</v>
      </c>
      <c r="E55" s="6" t="s">
        <v>103</v>
      </c>
      <c r="F55" s="9"/>
      <c r="G55" s="9"/>
      <c r="H55" s="9"/>
    </row>
    <row r="56" spans="1:8" ht="25.5" hidden="1">
      <c r="A56" s="3" t="s">
        <v>76</v>
      </c>
      <c r="B56" s="6" t="s">
        <v>10</v>
      </c>
      <c r="C56" s="6" t="s">
        <v>100</v>
      </c>
      <c r="D56" s="6" t="s">
        <v>101</v>
      </c>
      <c r="E56" s="6" t="s">
        <v>73</v>
      </c>
      <c r="F56" s="9"/>
      <c r="G56" s="9"/>
      <c r="H56" s="9"/>
    </row>
    <row r="57" spans="1:8" ht="25.5" hidden="1">
      <c r="A57" s="3" t="s">
        <v>76</v>
      </c>
      <c r="B57" s="6" t="s">
        <v>12</v>
      </c>
      <c r="C57" s="6" t="s">
        <v>8</v>
      </c>
      <c r="D57" s="6" t="s">
        <v>105</v>
      </c>
      <c r="E57" s="6" t="s">
        <v>73</v>
      </c>
      <c r="F57" s="9"/>
      <c r="G57" s="9"/>
      <c r="H57" s="9"/>
    </row>
    <row r="58" spans="1:8" ht="25.5" hidden="1">
      <c r="A58" s="3" t="s">
        <v>76</v>
      </c>
      <c r="B58" s="6" t="s">
        <v>12</v>
      </c>
      <c r="C58" s="6" t="s">
        <v>8</v>
      </c>
      <c r="D58" s="6" t="s">
        <v>106</v>
      </c>
      <c r="E58" s="6" t="s">
        <v>73</v>
      </c>
      <c r="F58" s="9"/>
      <c r="G58" s="9"/>
      <c r="H58" s="9"/>
    </row>
    <row r="59" spans="1:8" ht="25.5" hidden="1">
      <c r="A59" s="3" t="s">
        <v>76</v>
      </c>
      <c r="B59" s="6" t="s">
        <v>12</v>
      </c>
      <c r="C59" s="6" t="s">
        <v>8</v>
      </c>
      <c r="D59" s="6" t="s">
        <v>107</v>
      </c>
      <c r="E59" s="6" t="s">
        <v>73</v>
      </c>
      <c r="F59" s="9"/>
      <c r="G59" s="9"/>
      <c r="H59" s="9"/>
    </row>
    <row r="60" spans="1:8" ht="25.5" hidden="1">
      <c r="A60" s="3" t="s">
        <v>128</v>
      </c>
      <c r="B60" s="6" t="s">
        <v>12</v>
      </c>
      <c r="C60" s="6" t="s">
        <v>8</v>
      </c>
      <c r="D60" s="6" t="s">
        <v>221</v>
      </c>
      <c r="E60" s="6" t="s">
        <v>127</v>
      </c>
      <c r="F60" s="9"/>
      <c r="G60" s="9"/>
      <c r="H60" s="9"/>
    </row>
    <row r="61" spans="1:8" ht="25.5">
      <c r="A61" s="3" t="s">
        <v>128</v>
      </c>
      <c r="B61" s="6" t="s">
        <v>12</v>
      </c>
      <c r="C61" s="6" t="s">
        <v>8</v>
      </c>
      <c r="D61" s="6" t="s">
        <v>262</v>
      </c>
      <c r="E61" s="6" t="s">
        <v>127</v>
      </c>
      <c r="F61" s="9"/>
      <c r="G61" s="9"/>
      <c r="H61" s="9"/>
    </row>
    <row r="62" spans="1:8" ht="25.5" hidden="1">
      <c r="A62" s="3" t="s">
        <v>115</v>
      </c>
      <c r="B62" s="6" t="s">
        <v>100</v>
      </c>
      <c r="C62" s="6" t="s">
        <v>8</v>
      </c>
      <c r="D62" s="53" t="s">
        <v>230</v>
      </c>
      <c r="E62" s="53" t="s">
        <v>113</v>
      </c>
      <c r="F62" s="9"/>
      <c r="G62" s="9"/>
      <c r="H62" s="9"/>
    </row>
    <row r="63" spans="1:8" ht="25.5" hidden="1">
      <c r="A63" s="3" t="s">
        <v>76</v>
      </c>
      <c r="B63" s="6" t="s">
        <v>100</v>
      </c>
      <c r="C63" s="6" t="s">
        <v>8</v>
      </c>
      <c r="D63" s="6" t="s">
        <v>109</v>
      </c>
      <c r="E63" s="6" t="s">
        <v>73</v>
      </c>
      <c r="F63" s="9"/>
      <c r="G63" s="9"/>
      <c r="H63" s="9"/>
    </row>
    <row r="64" spans="1:8" ht="25.5" hidden="1">
      <c r="A64" s="3" t="s">
        <v>76</v>
      </c>
      <c r="B64" s="6" t="s">
        <v>100</v>
      </c>
      <c r="C64" s="6" t="s">
        <v>8</v>
      </c>
      <c r="D64" s="6" t="s">
        <v>110</v>
      </c>
      <c r="E64" s="6" t="s">
        <v>73</v>
      </c>
      <c r="F64" s="9"/>
      <c r="G64" s="9"/>
      <c r="H64" s="9"/>
    </row>
    <row r="65" spans="1:8" ht="25.5" hidden="1">
      <c r="A65" s="3" t="s">
        <v>76</v>
      </c>
      <c r="B65" s="6" t="s">
        <v>100</v>
      </c>
      <c r="C65" s="6" t="s">
        <v>8</v>
      </c>
      <c r="D65" s="6" t="s">
        <v>111</v>
      </c>
      <c r="E65" s="6" t="s">
        <v>73</v>
      </c>
      <c r="F65" s="9"/>
      <c r="G65" s="9"/>
      <c r="H65" s="9"/>
    </row>
    <row r="66" spans="1:8" ht="41.25" hidden="1" customHeight="1">
      <c r="A66" s="50" t="s">
        <v>291</v>
      </c>
      <c r="B66" s="53" t="s">
        <v>100</v>
      </c>
      <c r="C66" s="53" t="s">
        <v>8</v>
      </c>
      <c r="D66" s="53" t="s">
        <v>124</v>
      </c>
      <c r="E66" s="53" t="s">
        <v>290</v>
      </c>
      <c r="F66" s="9"/>
      <c r="G66" s="9"/>
      <c r="H66" s="9"/>
    </row>
    <row r="67" spans="1:8" ht="25.5" hidden="1">
      <c r="A67" s="50" t="s">
        <v>115</v>
      </c>
      <c r="B67" s="6" t="s">
        <v>100</v>
      </c>
      <c r="C67" s="6" t="s">
        <v>8</v>
      </c>
      <c r="D67" s="53" t="s">
        <v>221</v>
      </c>
      <c r="E67" s="53" t="s">
        <v>113</v>
      </c>
      <c r="F67" s="9"/>
      <c r="G67" s="9"/>
      <c r="H67" s="9"/>
    </row>
    <row r="68" spans="1:8" ht="25.5">
      <c r="A68" s="3" t="s">
        <v>115</v>
      </c>
      <c r="B68" s="6" t="s">
        <v>100</v>
      </c>
      <c r="C68" s="6" t="s">
        <v>13</v>
      </c>
      <c r="D68" s="6" t="s">
        <v>112</v>
      </c>
      <c r="E68" s="6" t="s">
        <v>113</v>
      </c>
      <c r="F68" s="9"/>
      <c r="G68" s="9"/>
      <c r="H68" s="9"/>
    </row>
    <row r="69" spans="1:8" ht="25.5" hidden="1">
      <c r="A69" s="3" t="s">
        <v>115</v>
      </c>
      <c r="B69" s="6" t="s">
        <v>100</v>
      </c>
      <c r="C69" s="6" t="s">
        <v>18</v>
      </c>
      <c r="D69" s="6" t="s">
        <v>114</v>
      </c>
      <c r="E69" s="6" t="s">
        <v>113</v>
      </c>
      <c r="F69" s="9"/>
      <c r="G69" s="9"/>
      <c r="H69" s="9"/>
    </row>
    <row r="70" spans="1:8" ht="38.25" hidden="1">
      <c r="A70" s="3" t="s">
        <v>233</v>
      </c>
      <c r="B70" s="6" t="s">
        <v>116</v>
      </c>
      <c r="C70" s="6" t="s">
        <v>8</v>
      </c>
      <c r="D70" s="6" t="s">
        <v>231</v>
      </c>
      <c r="E70" s="6" t="s">
        <v>232</v>
      </c>
      <c r="F70" s="9"/>
      <c r="G70" s="9"/>
      <c r="H70" s="9"/>
    </row>
    <row r="71" spans="1:8" ht="25.5" hidden="1">
      <c r="A71" s="3" t="s">
        <v>76</v>
      </c>
      <c r="B71" s="6" t="s">
        <v>116</v>
      </c>
      <c r="C71" s="6" t="s">
        <v>13</v>
      </c>
      <c r="D71" s="53" t="s">
        <v>234</v>
      </c>
      <c r="E71" s="6" t="s">
        <v>73</v>
      </c>
      <c r="F71" s="9"/>
      <c r="G71" s="9"/>
      <c r="H71" s="9"/>
    </row>
    <row r="72" spans="1:8" ht="25.5" hidden="1">
      <c r="A72" s="50" t="s">
        <v>288</v>
      </c>
      <c r="B72" s="53" t="s">
        <v>116</v>
      </c>
      <c r="C72" s="53" t="s">
        <v>15</v>
      </c>
      <c r="D72" s="53" t="s">
        <v>289</v>
      </c>
      <c r="E72" s="53" t="s">
        <v>287</v>
      </c>
      <c r="F72" s="9"/>
      <c r="G72" s="9"/>
      <c r="H72" s="9"/>
    </row>
    <row r="73" spans="1:8" hidden="1">
      <c r="A73" s="3" t="s">
        <v>244</v>
      </c>
      <c r="B73" s="6" t="s">
        <v>116</v>
      </c>
      <c r="C73" s="6" t="s">
        <v>15</v>
      </c>
      <c r="D73" s="6" t="s">
        <v>118</v>
      </c>
      <c r="E73" s="6" t="s">
        <v>38</v>
      </c>
      <c r="F73" s="9"/>
      <c r="G73" s="9"/>
      <c r="H73" s="9"/>
    </row>
    <row r="74" spans="1:8" ht="38.25" hidden="1">
      <c r="A74" s="3" t="s">
        <v>237</v>
      </c>
      <c r="B74" s="6" t="s">
        <v>116</v>
      </c>
      <c r="C74" s="6" t="s">
        <v>15</v>
      </c>
      <c r="D74" s="6" t="s">
        <v>229</v>
      </c>
      <c r="E74" s="6" t="s">
        <v>121</v>
      </c>
      <c r="F74" s="9"/>
      <c r="G74" s="9"/>
      <c r="H74" s="9"/>
    </row>
    <row r="75" spans="1:8" ht="38.25" hidden="1">
      <c r="A75" s="3" t="s">
        <v>236</v>
      </c>
      <c r="B75" s="6" t="s">
        <v>116</v>
      </c>
      <c r="C75" s="6" t="s">
        <v>15</v>
      </c>
      <c r="D75" s="6" t="s">
        <v>229</v>
      </c>
      <c r="E75" s="6" t="s">
        <v>235</v>
      </c>
      <c r="F75" s="9"/>
      <c r="G75" s="9"/>
      <c r="H75" s="9"/>
    </row>
    <row r="76" spans="1:8" ht="51" hidden="1">
      <c r="A76" s="3" t="s">
        <v>239</v>
      </c>
      <c r="B76" s="6" t="s">
        <v>116</v>
      </c>
      <c r="C76" s="6" t="s">
        <v>15</v>
      </c>
      <c r="D76" s="6" t="s">
        <v>86</v>
      </c>
      <c r="E76" s="6" t="s">
        <v>238</v>
      </c>
      <c r="F76" s="9"/>
      <c r="G76" s="9"/>
      <c r="H76" s="9"/>
    </row>
    <row r="77" spans="1:8" hidden="1">
      <c r="A77" s="3" t="s">
        <v>62</v>
      </c>
      <c r="B77" s="6" t="s">
        <v>116</v>
      </c>
      <c r="C77" s="6" t="s">
        <v>15</v>
      </c>
      <c r="D77" s="6" t="s">
        <v>221</v>
      </c>
      <c r="E77" s="6" t="s">
        <v>61</v>
      </c>
      <c r="F77" s="9"/>
      <c r="G77" s="9"/>
      <c r="H77" s="9"/>
    </row>
    <row r="78" spans="1:8" hidden="1">
      <c r="A78" s="3" t="s">
        <v>122</v>
      </c>
      <c r="B78" s="6" t="s">
        <v>116</v>
      </c>
      <c r="C78" s="6" t="s">
        <v>15</v>
      </c>
      <c r="D78" s="6" t="s">
        <v>221</v>
      </c>
      <c r="E78" s="6" t="s">
        <v>123</v>
      </c>
      <c r="F78" s="9"/>
      <c r="G78" s="9"/>
      <c r="H78" s="9"/>
    </row>
    <row r="79" spans="1:8" hidden="1">
      <c r="A79" s="3" t="s">
        <v>244</v>
      </c>
      <c r="B79" s="6" t="s">
        <v>116</v>
      </c>
      <c r="C79" s="6" t="s">
        <v>15</v>
      </c>
      <c r="D79" s="6" t="s">
        <v>221</v>
      </c>
      <c r="E79" s="6" t="s">
        <v>38</v>
      </c>
      <c r="F79" s="9"/>
      <c r="G79" s="9"/>
      <c r="H79" s="9"/>
    </row>
    <row r="80" spans="1:8" hidden="1">
      <c r="A80" s="3" t="s">
        <v>243</v>
      </c>
      <c r="B80" s="6" t="s">
        <v>116</v>
      </c>
      <c r="C80" s="6" t="s">
        <v>18</v>
      </c>
      <c r="D80" s="6" t="s">
        <v>188</v>
      </c>
      <c r="E80" s="6" t="s">
        <v>242</v>
      </c>
      <c r="F80" s="9"/>
      <c r="G80" s="9"/>
      <c r="H80" s="9"/>
    </row>
    <row r="81" spans="1:8" hidden="1">
      <c r="A81" s="3" t="s">
        <v>244</v>
      </c>
      <c r="B81" s="6" t="s">
        <v>116</v>
      </c>
      <c r="C81" s="6" t="s">
        <v>9</v>
      </c>
      <c r="D81" s="6" t="s">
        <v>118</v>
      </c>
      <c r="E81" s="6" t="s">
        <v>38</v>
      </c>
      <c r="F81" s="9"/>
      <c r="G81" s="9"/>
      <c r="H81" s="9"/>
    </row>
    <row r="82" spans="1:8" hidden="1">
      <c r="A82" s="3" t="s">
        <v>244</v>
      </c>
      <c r="B82" s="6" t="s">
        <v>116</v>
      </c>
      <c r="C82" s="6" t="s">
        <v>9</v>
      </c>
      <c r="D82" s="6" t="s">
        <v>117</v>
      </c>
      <c r="E82" s="6" t="s">
        <v>38</v>
      </c>
      <c r="F82" s="9"/>
      <c r="G82" s="9"/>
      <c r="H82" s="9"/>
    </row>
    <row r="83" spans="1:8" hidden="1">
      <c r="A83" s="3" t="s">
        <v>62</v>
      </c>
      <c r="B83" s="6" t="s">
        <v>63</v>
      </c>
      <c r="C83" s="6" t="s">
        <v>8</v>
      </c>
      <c r="D83" s="6" t="s">
        <v>124</v>
      </c>
      <c r="E83" s="6" t="s">
        <v>61</v>
      </c>
      <c r="F83" s="9"/>
      <c r="G83" s="9"/>
      <c r="H83" s="9"/>
    </row>
    <row r="84" spans="1:8">
      <c r="A84" s="3" t="s">
        <v>21</v>
      </c>
      <c r="B84" s="6" t="s">
        <v>125</v>
      </c>
      <c r="C84" s="6" t="s">
        <v>125</v>
      </c>
      <c r="D84" s="6" t="s">
        <v>125</v>
      </c>
      <c r="E84" s="6" t="s">
        <v>125</v>
      </c>
      <c r="F84" s="9"/>
      <c r="G84" s="9"/>
      <c r="H84" s="9"/>
    </row>
    <row r="1157" spans="1:1" ht="15.75">
      <c r="A1157" s="2"/>
    </row>
    <row r="1158" spans="1:1" ht="15.75">
      <c r="A1158" s="2"/>
    </row>
  </sheetData>
  <customSheetViews>
    <customSheetView guid="{7C829716-2F07-46F0-AF1A-069E96C8B01D}" fitToPage="1" showRuler="0">
      <pane xSplit="5" ySplit="11" topLeftCell="F12" activePane="bottomRight" state="frozen"/>
      <selection pane="bottomRight" activeCell="G14" sqref="G14"/>
      <pageMargins left="0.78740157480314965" right="0.39370078740157483" top="0.39370078740157483" bottom="0.39370078740157483" header="0.27559055118110237" footer="0.27559055118110237"/>
      <printOptions horizontalCentered="1"/>
      <pageSetup paperSize="9" scale="65" fitToHeight="4" orientation="portrait" r:id="rId1"/>
      <headerFooter alignWithMargins="0">
        <oddFooter>&amp;C&amp;P</oddFooter>
      </headerFooter>
    </customSheetView>
    <customSheetView guid="{518631E2-4EB0-11D9-BBD2-00304F169CFD}" fitToPage="1" showRuler="0">
      <pane xSplit="5" ySplit="11" topLeftCell="F40" activePane="bottomRight" state="frozen"/>
      <selection pane="bottomRight" activeCell="G44" sqref="G44"/>
      <pageMargins left="0.78740157480314965" right="0.39370078740157483" top="0.39370078740157483" bottom="0.39370078740157483" header="0.27559055118110237" footer="0.27559055118110237"/>
      <printOptions horizontalCentered="1"/>
      <pageSetup paperSize="9" scale="65" fitToHeight="4" orientation="portrait" r:id="rId2"/>
      <headerFooter alignWithMargins="0">
        <oddFooter>&amp;C&amp;P</oddFooter>
      </headerFooter>
    </customSheetView>
    <customSheetView guid="{AEDB4CA6-4888-11D9-A850-00104B65722B}" fitToPage="1" showRuler="0">
      <pane xSplit="5" ySplit="11" topLeftCell="F28" activePane="bottomRight" state="frozen"/>
      <selection pane="bottomRight" activeCell="G33" sqref="G33"/>
      <pageMargins left="0.78740157480314965" right="0.39370078740157483" top="0.39370078740157483" bottom="0.39370078740157483" header="0.27559055118110237" footer="0.27559055118110237"/>
      <printOptions horizontalCentered="1"/>
      <pageSetup paperSize="9" scale="65" fitToHeight="4" orientation="portrait" r:id="rId3"/>
      <headerFooter alignWithMargins="0">
        <oddFooter>&amp;C&amp;P</oddFooter>
      </headerFooter>
    </customSheetView>
    <customSheetView guid="{7D5D7701-F2D9-11D5-A0C1-00C0DFF66A6A}" showRuler="0">
      <pane xSplit="5" ySplit="11" topLeftCell="F12" activePane="bottomRight" state="frozen"/>
      <selection pane="bottomRight" activeCell="H11" sqref="H11"/>
    </customSheetView>
    <customSheetView guid="{CCB89602-4EB0-11D9-AD0A-000AE6CB13C7}" showPageBreaks="1" fitToPage="1" showRuler="0">
      <pane xSplit="5" ySplit="11" topLeftCell="G52" activePane="bottomRight" state="frozen"/>
      <selection pane="bottomRight" activeCell="G55" sqref="G55"/>
      <pageMargins left="0.78740157480314965" right="0.39370078740157483" top="0.39370078740157483" bottom="0.39370078740157483" header="0.27559055118110237" footer="0.27559055118110237"/>
      <printOptions horizontalCentered="1"/>
      <pageSetup paperSize="9" scale="81" fitToHeight="4" orientation="portrait" r:id="rId4"/>
      <headerFooter alignWithMargins="0">
        <oddFooter>&amp;C&amp;P</oddFooter>
      </headerFooter>
    </customSheetView>
  </customSheetViews>
  <mergeCells count="9">
    <mergeCell ref="A8:A10"/>
    <mergeCell ref="B8:B10"/>
    <mergeCell ref="C8:C10"/>
    <mergeCell ref="D8:D10"/>
    <mergeCell ref="F3:H3"/>
    <mergeCell ref="F8:H8"/>
    <mergeCell ref="F9:F10"/>
    <mergeCell ref="E8:E10"/>
    <mergeCell ref="G9:H9"/>
  </mergeCells>
  <phoneticPr fontId="9" type="noConversion"/>
  <printOptions horizontalCentered="1"/>
  <pageMargins left="0.78740157480314965" right="0.39370078740157483" top="0.39370078740157483" bottom="0.39370078740157483" header="0.27559055118110237" footer="0.27559055118110237"/>
  <pageSetup paperSize="9" scale="81" fitToHeight="4" orientation="portrait" r:id="rId5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2</vt:i4>
      </vt:variant>
    </vt:vector>
  </HeadingPairs>
  <TitlesOfParts>
    <vt:vector size="24" baseType="lpstr">
      <vt:lpstr>Город.посел.</vt:lpstr>
      <vt:lpstr>Курортное</vt:lpstr>
      <vt:lpstr>Гирв.</vt:lpstr>
      <vt:lpstr>Кедр.</vt:lpstr>
      <vt:lpstr>Конч.</vt:lpstr>
      <vt:lpstr>Кяпп.</vt:lpstr>
      <vt:lpstr>Петр.</vt:lpstr>
      <vt:lpstr>Новин.</vt:lpstr>
      <vt:lpstr>Яниш.</vt:lpstr>
      <vt:lpstr>ДДУ село</vt:lpstr>
      <vt:lpstr>Гирв СОШ</vt:lpstr>
      <vt:lpstr>ДДУ город</vt:lpstr>
      <vt:lpstr>Лицей</vt:lpstr>
      <vt:lpstr>ФОК</vt:lpstr>
      <vt:lpstr>Дет. дом</vt:lpstr>
      <vt:lpstr>ЦБС</vt:lpstr>
      <vt:lpstr>Информ.-метод центр</vt:lpstr>
      <vt:lpstr>Город. поселение</vt:lpstr>
      <vt:lpstr>Свод не удалять!</vt:lpstr>
      <vt:lpstr>приложение 13</vt:lpstr>
      <vt:lpstr>Целев. прогр.</vt:lpstr>
      <vt:lpstr>Инвестиции</vt:lpstr>
      <vt:lpstr>'приложение 13'!Заголовки_для_печати</vt:lpstr>
      <vt:lpstr>'приложение 13'!Область_печати</vt:lpstr>
    </vt:vector>
  </TitlesOfParts>
  <Company>Кондопожский Горфо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Минин А.Б.</dc:creator>
  <cp:lastModifiedBy>1</cp:lastModifiedBy>
  <cp:lastPrinted>2025-04-28T11:28:33Z</cp:lastPrinted>
  <dcterms:created xsi:type="dcterms:W3CDTF">2001-03-20T09:20:47Z</dcterms:created>
  <dcterms:modified xsi:type="dcterms:W3CDTF">2025-04-28T11:29:15Z</dcterms:modified>
</cp:coreProperties>
</file>