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8695" windowHeight="15090"/>
  </bookViews>
  <sheets>
    <sheet name="Бюджет" sheetId="1" r:id="rId1"/>
  </sheets>
  <calcPr calcId="124519" iterate="1"/>
</workbook>
</file>

<file path=xl/calcChain.xml><?xml version="1.0" encoding="utf-8"?>
<calcChain xmlns="http://schemas.openxmlformats.org/spreadsheetml/2006/main">
  <c r="AJ264" i="1"/>
  <c r="AK264"/>
  <c r="AH264"/>
  <c r="AJ263"/>
  <c r="AK263"/>
  <c r="AH263"/>
  <c r="AJ262"/>
  <c r="AK262"/>
  <c r="AH262"/>
  <c r="AH261"/>
  <c r="AJ261"/>
  <c r="AK261"/>
  <c r="AJ246"/>
  <c r="AK246"/>
  <c r="AH246"/>
  <c r="AJ245"/>
  <c r="AK245"/>
  <c r="AH245"/>
  <c r="AJ244"/>
  <c r="AK244"/>
  <c r="AH244"/>
  <c r="AJ237"/>
  <c r="AK237"/>
  <c r="AH237"/>
  <c r="AJ236"/>
  <c r="AK236"/>
  <c r="AH236"/>
  <c r="AJ235"/>
  <c r="AK235"/>
  <c r="AH235"/>
  <c r="AJ224"/>
  <c r="AK224"/>
  <c r="AH224"/>
  <c r="AJ217"/>
  <c r="AK217"/>
  <c r="AH217"/>
  <c r="AJ214"/>
  <c r="AK214"/>
  <c r="AJ213"/>
  <c r="AK213"/>
  <c r="AJ212"/>
  <c r="AK212"/>
  <c r="AH214"/>
  <c r="AH213"/>
  <c r="AH212"/>
  <c r="AJ206" l="1"/>
  <c r="AK206"/>
  <c r="AJ205"/>
  <c r="AK205"/>
  <c r="AJ204"/>
  <c r="AK204"/>
  <c r="AJ203"/>
  <c r="AK203"/>
  <c r="AH206"/>
  <c r="AH205"/>
  <c r="AH204"/>
  <c r="AH203"/>
  <c r="AJ186"/>
  <c r="AK186"/>
  <c r="AH186"/>
  <c r="AJ181"/>
  <c r="AK181"/>
  <c r="AH181"/>
  <c r="AJ134"/>
  <c r="AK134"/>
  <c r="AH134"/>
  <c r="AJ121"/>
  <c r="AK121"/>
  <c r="AH121"/>
  <c r="AJ102"/>
  <c r="AK102"/>
  <c r="AH102"/>
  <c r="AJ93"/>
  <c r="AK93"/>
  <c r="AH93"/>
  <c r="AJ77"/>
  <c r="AK77"/>
  <c r="AH77"/>
  <c r="AJ43"/>
  <c r="AK43"/>
  <c r="AH43"/>
  <c r="AJ11"/>
  <c r="AJ12"/>
  <c r="AJ13"/>
  <c r="AJ14"/>
  <c r="AJ15"/>
  <c r="AJ16"/>
  <c r="AJ17"/>
  <c r="AJ18"/>
  <c r="AJ19"/>
  <c r="AJ20"/>
  <c r="AJ21"/>
  <c r="AJ22"/>
  <c r="AJ23"/>
  <c r="AJ24"/>
  <c r="AJ25"/>
  <c r="AJ26"/>
  <c r="AJ27"/>
  <c r="AJ28"/>
  <c r="AJ29"/>
  <c r="AJ30"/>
  <c r="AJ31"/>
  <c r="AJ32"/>
  <c r="AJ33"/>
  <c r="AJ34"/>
  <c r="AJ35"/>
  <c r="AJ36"/>
  <c r="AJ37"/>
  <c r="AJ38"/>
  <c r="AJ39"/>
  <c r="AJ40"/>
  <c r="AJ41"/>
  <c r="AJ42"/>
  <c r="AJ44"/>
  <c r="AJ45"/>
  <c r="AJ46"/>
  <c r="AJ47"/>
  <c r="AJ48"/>
  <c r="AJ49"/>
  <c r="AJ50"/>
  <c r="AJ51"/>
  <c r="AJ52"/>
  <c r="AJ53"/>
  <c r="AJ54"/>
  <c r="AJ55"/>
  <c r="AJ56"/>
  <c r="AJ57"/>
  <c r="AJ58"/>
  <c r="AJ59"/>
  <c r="AJ60"/>
  <c r="AJ61"/>
  <c r="AJ62"/>
  <c r="AJ63"/>
  <c r="AJ64"/>
  <c r="AJ65"/>
  <c r="AJ66"/>
  <c r="AJ67"/>
  <c r="AJ68"/>
  <c r="AJ69"/>
  <c r="AJ70"/>
  <c r="AJ71"/>
  <c r="AJ72"/>
  <c r="AJ73"/>
  <c r="AJ74"/>
  <c r="AJ75"/>
  <c r="AJ76"/>
  <c r="AJ78"/>
  <c r="AJ79"/>
  <c r="AJ80"/>
  <c r="AJ81"/>
  <c r="AJ82"/>
  <c r="AJ83"/>
  <c r="AJ84"/>
  <c r="AJ85"/>
  <c r="AJ86"/>
  <c r="AJ87"/>
  <c r="AJ88"/>
  <c r="AJ89"/>
  <c r="AJ90"/>
  <c r="AJ91"/>
  <c r="AJ92"/>
  <c r="AJ94"/>
  <c r="AJ95"/>
  <c r="AJ96"/>
  <c r="AJ97"/>
  <c r="AJ98"/>
  <c r="AJ99"/>
  <c r="AJ100"/>
  <c r="AJ101"/>
  <c r="AJ103"/>
  <c r="AJ104"/>
  <c r="AJ105"/>
  <c r="AJ106"/>
  <c r="AJ107"/>
  <c r="AJ108"/>
  <c r="AJ109"/>
  <c r="AJ110"/>
  <c r="AJ111"/>
  <c r="AJ112"/>
  <c r="AJ113"/>
  <c r="AJ114"/>
  <c r="AJ115"/>
  <c r="AJ116"/>
  <c r="AJ117"/>
  <c r="AJ118"/>
  <c r="AJ119"/>
  <c r="AJ120"/>
  <c r="AJ122"/>
  <c r="AJ123"/>
  <c r="AJ124"/>
  <c r="AJ125"/>
  <c r="AJ126"/>
  <c r="AJ127"/>
  <c r="AJ128"/>
  <c r="AJ129"/>
  <c r="AJ130"/>
  <c r="AJ131"/>
  <c r="AJ132"/>
  <c r="AJ133"/>
  <c r="AJ135"/>
  <c r="AJ136"/>
  <c r="AJ137"/>
  <c r="AJ138"/>
  <c r="AJ139"/>
  <c r="AJ140"/>
  <c r="AJ141"/>
  <c r="AJ142"/>
  <c r="AJ143"/>
  <c r="AJ144"/>
  <c r="AJ145"/>
  <c r="AJ146"/>
  <c r="AJ147"/>
  <c r="AJ148"/>
  <c r="AJ149"/>
  <c r="AJ150"/>
  <c r="AJ151"/>
  <c r="AJ152"/>
  <c r="AJ153"/>
  <c r="AJ154"/>
  <c r="AJ155"/>
  <c r="AJ156"/>
  <c r="AJ157"/>
  <c r="AJ158"/>
  <c r="AJ159"/>
  <c r="AJ160"/>
  <c r="AJ161"/>
  <c r="AJ162"/>
  <c r="AJ163"/>
  <c r="AJ164"/>
  <c r="AJ165"/>
  <c r="AJ166"/>
  <c r="AJ167"/>
  <c r="AJ168"/>
  <c r="AJ169"/>
  <c r="AJ170"/>
  <c r="AJ171"/>
  <c r="AJ172"/>
  <c r="AJ173"/>
  <c r="AJ174"/>
  <c r="AJ175"/>
  <c r="AJ176"/>
  <c r="AJ177"/>
  <c r="AJ178"/>
  <c r="AJ179"/>
  <c r="AJ180"/>
  <c r="AJ182"/>
  <c r="AJ183"/>
  <c r="AJ184"/>
  <c r="AJ185"/>
  <c r="AJ187"/>
  <c r="AJ188"/>
  <c r="AJ189"/>
  <c r="AJ190"/>
  <c r="AJ191"/>
  <c r="AJ192"/>
  <c r="AJ193"/>
  <c r="AJ194"/>
  <c r="AJ195"/>
  <c r="AJ196"/>
  <c r="AJ197"/>
  <c r="AJ198"/>
  <c r="AJ199"/>
  <c r="AJ200"/>
  <c r="AJ201"/>
  <c r="AJ202"/>
  <c r="AJ207"/>
  <c r="AJ208"/>
  <c r="AJ209"/>
  <c r="AJ210"/>
  <c r="AJ211"/>
  <c r="AJ215"/>
  <c r="AJ216"/>
  <c r="AJ218"/>
  <c r="AJ219"/>
  <c r="AJ220"/>
  <c r="AJ221"/>
  <c r="AJ222"/>
  <c r="AJ223"/>
  <c r="AJ225"/>
  <c r="AJ226"/>
  <c r="AJ227"/>
  <c r="AJ228"/>
  <c r="AJ229"/>
  <c r="AJ230"/>
  <c r="AJ231"/>
  <c r="AJ232"/>
  <c r="AJ233"/>
  <c r="AJ234"/>
  <c r="AJ238"/>
  <c r="AJ239"/>
  <c r="AJ240"/>
  <c r="AJ241"/>
  <c r="AJ242"/>
  <c r="AJ243"/>
  <c r="AJ247"/>
  <c r="AJ248"/>
  <c r="AJ249"/>
  <c r="AJ250"/>
  <c r="AJ251"/>
  <c r="AJ252"/>
  <c r="AJ253"/>
  <c r="AJ254"/>
  <c r="AJ255"/>
  <c r="AJ256"/>
  <c r="AJ257"/>
  <c r="AJ258"/>
  <c r="AJ259"/>
  <c r="AJ260"/>
  <c r="AJ265"/>
  <c r="AJ10"/>
  <c r="AK260"/>
  <c r="AK265"/>
  <c r="AK11"/>
  <c r="AK12"/>
  <c r="AK13"/>
  <c r="AK14"/>
  <c r="AK15"/>
  <c r="AK16"/>
  <c r="AK17"/>
  <c r="AK18"/>
  <c r="AK19"/>
  <c r="AK20"/>
  <c r="AK21"/>
  <c r="AK22"/>
  <c r="AK23"/>
  <c r="AK24"/>
  <c r="AK25"/>
  <c r="AK26"/>
  <c r="AK27"/>
  <c r="AK28"/>
  <c r="AK29"/>
  <c r="AK30"/>
  <c r="AK31"/>
  <c r="AK32"/>
  <c r="AK33"/>
  <c r="AK34"/>
  <c r="AK35"/>
  <c r="AK36"/>
  <c r="AK37"/>
  <c r="AK38"/>
  <c r="AK39"/>
  <c r="AK40"/>
  <c r="AK41"/>
  <c r="AK42"/>
  <c r="AK44"/>
  <c r="AK45"/>
  <c r="AK46"/>
  <c r="AK47"/>
  <c r="AK48"/>
  <c r="AK49"/>
  <c r="AK50"/>
  <c r="AK51"/>
  <c r="AK52"/>
  <c r="AK53"/>
  <c r="AK54"/>
  <c r="AK55"/>
  <c r="AK56"/>
  <c r="AK57"/>
  <c r="AK58"/>
  <c r="AK59"/>
  <c r="AK60"/>
  <c r="AK61"/>
  <c r="AK62"/>
  <c r="AK63"/>
  <c r="AK64"/>
  <c r="AK65"/>
  <c r="AK66"/>
  <c r="AK67"/>
  <c r="AK68"/>
  <c r="AK69"/>
  <c r="AK70"/>
  <c r="AK71"/>
  <c r="AK72"/>
  <c r="AK73"/>
  <c r="AK74"/>
  <c r="AK75"/>
  <c r="AK76"/>
  <c r="AK78"/>
  <c r="AK79"/>
  <c r="AK80"/>
  <c r="AK81"/>
  <c r="AK82"/>
  <c r="AK83"/>
  <c r="AK84"/>
  <c r="AK85"/>
  <c r="AK86"/>
  <c r="AK87"/>
  <c r="AK88"/>
  <c r="AK89"/>
  <c r="AK90"/>
  <c r="AK91"/>
  <c r="AK92"/>
  <c r="AK94"/>
  <c r="AK95"/>
  <c r="AK96"/>
  <c r="AK97"/>
  <c r="AK98"/>
  <c r="AK99"/>
  <c r="AK100"/>
  <c r="AK101"/>
  <c r="AK103"/>
  <c r="AK104"/>
  <c r="AK105"/>
  <c r="AK106"/>
  <c r="AK107"/>
  <c r="AK108"/>
  <c r="AK109"/>
  <c r="AK110"/>
  <c r="AK111"/>
  <c r="AK112"/>
  <c r="AK113"/>
  <c r="AK114"/>
  <c r="AK115"/>
  <c r="AK116"/>
  <c r="AK117"/>
  <c r="AK118"/>
  <c r="AK119"/>
  <c r="AK120"/>
  <c r="AK122"/>
  <c r="AK123"/>
  <c r="AK124"/>
  <c r="AK125"/>
  <c r="AK126"/>
  <c r="AK127"/>
  <c r="AK128"/>
  <c r="AK129"/>
  <c r="AK130"/>
  <c r="AK131"/>
  <c r="AK132"/>
  <c r="AK133"/>
  <c r="AK135"/>
  <c r="AK136"/>
  <c r="AK137"/>
  <c r="AK138"/>
  <c r="AK139"/>
  <c r="AK140"/>
  <c r="AK141"/>
  <c r="AK142"/>
  <c r="AK143"/>
  <c r="AK144"/>
  <c r="AK145"/>
  <c r="AK146"/>
  <c r="AK147"/>
  <c r="AK148"/>
  <c r="AK149"/>
  <c r="AK150"/>
  <c r="AK151"/>
  <c r="AK152"/>
  <c r="AK153"/>
  <c r="AK154"/>
  <c r="AK155"/>
  <c r="AK156"/>
  <c r="AK157"/>
  <c r="AK158"/>
  <c r="AK159"/>
  <c r="AK160"/>
  <c r="AK161"/>
  <c r="AK162"/>
  <c r="AK163"/>
  <c r="AK164"/>
  <c r="AK165"/>
  <c r="AK166"/>
  <c r="AK167"/>
  <c r="AK168"/>
  <c r="AK169"/>
  <c r="AK170"/>
  <c r="AK171"/>
  <c r="AK172"/>
  <c r="AK173"/>
  <c r="AK174"/>
  <c r="AK175"/>
  <c r="AK176"/>
  <c r="AK177"/>
  <c r="AK178"/>
  <c r="AK179"/>
  <c r="AK180"/>
  <c r="AK182"/>
  <c r="AK183"/>
  <c r="AK184"/>
  <c r="AK185"/>
  <c r="AK187"/>
  <c r="AK188"/>
  <c r="AK189"/>
  <c r="AK190"/>
  <c r="AK191"/>
  <c r="AK192"/>
  <c r="AK193"/>
  <c r="AK194"/>
  <c r="AK195"/>
  <c r="AK196"/>
  <c r="AK197"/>
  <c r="AK198"/>
  <c r="AK199"/>
  <c r="AK200"/>
  <c r="AK201"/>
  <c r="AK202"/>
  <c r="AK207"/>
  <c r="AK208"/>
  <c r="AK209"/>
  <c r="AK210"/>
  <c r="AK211"/>
  <c r="AK215"/>
  <c r="AK216"/>
  <c r="AK218"/>
  <c r="AK219"/>
  <c r="AK220"/>
  <c r="AK221"/>
  <c r="AK222"/>
  <c r="AK223"/>
  <c r="AK225"/>
  <c r="AK226"/>
  <c r="AK227"/>
  <c r="AK228"/>
  <c r="AK229"/>
  <c r="AK230"/>
  <c r="AK231"/>
  <c r="AK232"/>
  <c r="AK233"/>
  <c r="AK234"/>
  <c r="AK238"/>
  <c r="AK239"/>
  <c r="AK240"/>
  <c r="AK241"/>
  <c r="AK242"/>
  <c r="AK243"/>
  <c r="AK247"/>
  <c r="AK248"/>
  <c r="AK249"/>
  <c r="AK250"/>
  <c r="AK251"/>
  <c r="AK252"/>
  <c r="AK253"/>
  <c r="AK254"/>
  <c r="AK255"/>
  <c r="AK256"/>
  <c r="AK257"/>
  <c r="AK258"/>
  <c r="AK259"/>
  <c r="AK10"/>
  <c r="AH11" l="1"/>
  <c r="AH12"/>
  <c r="AH13"/>
  <c r="AH14"/>
  <c r="AH15"/>
  <c r="AH16"/>
  <c r="AH17"/>
  <c r="AH18"/>
  <c r="AH19"/>
  <c r="AH20"/>
  <c r="AH21"/>
  <c r="AH22"/>
  <c r="AH23"/>
  <c r="AH24"/>
  <c r="AH25"/>
  <c r="AH26"/>
  <c r="AH27"/>
  <c r="AH28"/>
  <c r="AH29"/>
  <c r="AH30"/>
  <c r="AH31"/>
  <c r="AH32"/>
  <c r="AH33"/>
  <c r="AH34"/>
  <c r="AH35"/>
  <c r="AH36"/>
  <c r="AH37"/>
  <c r="AH38"/>
  <c r="AH39"/>
  <c r="AH40"/>
  <c r="AH41"/>
  <c r="AH42"/>
  <c r="AH44"/>
  <c r="AH45"/>
  <c r="AH46"/>
  <c r="AH47"/>
  <c r="AH48"/>
  <c r="AH49"/>
  <c r="AH50"/>
  <c r="AH51"/>
  <c r="AH52"/>
  <c r="AH53"/>
  <c r="AH54"/>
  <c r="AH55"/>
  <c r="AH56"/>
  <c r="AH57"/>
  <c r="AH58"/>
  <c r="AH59"/>
  <c r="AH60"/>
  <c r="AH61"/>
  <c r="AH62"/>
  <c r="AH63"/>
  <c r="AH64"/>
  <c r="AH65"/>
  <c r="AH66"/>
  <c r="AH67"/>
  <c r="AH68"/>
  <c r="AH69"/>
  <c r="AH70"/>
  <c r="AH71"/>
  <c r="AH72"/>
  <c r="AH73"/>
  <c r="AH74"/>
  <c r="AH75"/>
  <c r="AH76"/>
  <c r="AH78"/>
  <c r="AH79"/>
  <c r="AH80"/>
  <c r="AH81"/>
  <c r="AH82"/>
  <c r="AH83"/>
  <c r="AH84"/>
  <c r="AH85"/>
  <c r="AH86"/>
  <c r="AH87"/>
  <c r="AH88"/>
  <c r="AH89"/>
  <c r="AH90"/>
  <c r="AH91"/>
  <c r="AH92"/>
  <c r="AH94"/>
  <c r="AH95"/>
  <c r="AH96"/>
  <c r="AH97"/>
  <c r="AH98"/>
  <c r="AH99"/>
  <c r="AH100"/>
  <c r="AH101"/>
  <c r="AH103"/>
  <c r="AH104"/>
  <c r="AH105"/>
  <c r="AH106"/>
  <c r="AH107"/>
  <c r="AH108"/>
  <c r="AH109"/>
  <c r="AH110"/>
  <c r="AH111"/>
  <c r="AH112"/>
  <c r="AH113"/>
  <c r="AH114"/>
  <c r="AH115"/>
  <c r="AH116"/>
  <c r="AH117"/>
  <c r="AH118"/>
  <c r="AH119"/>
  <c r="AH120"/>
  <c r="AH122"/>
  <c r="AH123"/>
  <c r="AH124"/>
  <c r="AH125"/>
  <c r="AH126"/>
  <c r="AH127"/>
  <c r="AH128"/>
  <c r="AH129"/>
  <c r="AH130"/>
  <c r="AH131"/>
  <c r="AH132"/>
  <c r="AH133"/>
  <c r="AH135"/>
  <c r="AH136"/>
  <c r="AH137"/>
  <c r="AH138"/>
  <c r="AH139"/>
  <c r="AH140"/>
  <c r="AH141"/>
  <c r="AH142"/>
  <c r="AH143"/>
  <c r="AH144"/>
  <c r="AH145"/>
  <c r="AH146"/>
  <c r="AH147"/>
  <c r="AH148"/>
  <c r="AH149"/>
  <c r="AH150"/>
  <c r="AH151"/>
  <c r="AH152"/>
  <c r="AH153"/>
  <c r="AH154"/>
  <c r="AH155"/>
  <c r="AH156"/>
  <c r="AH157"/>
  <c r="AH158"/>
  <c r="AH159"/>
  <c r="AH160"/>
  <c r="AH161"/>
  <c r="AH162"/>
  <c r="AH163"/>
  <c r="AH164"/>
  <c r="AH165"/>
  <c r="AH166"/>
  <c r="AH167"/>
  <c r="AH168"/>
  <c r="AH169"/>
  <c r="AH170"/>
  <c r="AH171"/>
  <c r="AH172"/>
  <c r="AH173"/>
  <c r="AH174"/>
  <c r="AH175"/>
  <c r="AH176"/>
  <c r="AH177"/>
  <c r="AH178"/>
  <c r="AH179"/>
  <c r="AH180"/>
  <c r="AH182"/>
  <c r="AH183"/>
  <c r="AH184"/>
  <c r="AH185"/>
  <c r="AH187"/>
  <c r="AH188"/>
  <c r="AH189"/>
  <c r="AH190"/>
  <c r="AH191"/>
  <c r="AH192"/>
  <c r="AH193"/>
  <c r="AH194"/>
  <c r="AH195"/>
  <c r="AH196"/>
  <c r="AH197"/>
  <c r="AH198"/>
  <c r="AH199"/>
  <c r="AH200"/>
  <c r="AH201"/>
  <c r="AH202"/>
  <c r="AH207"/>
  <c r="AH208"/>
  <c r="AH209"/>
  <c r="AH210"/>
  <c r="AH211"/>
  <c r="AH215"/>
  <c r="AH216"/>
  <c r="AH218"/>
  <c r="AH219"/>
  <c r="AH220"/>
  <c r="AH221"/>
  <c r="AH222"/>
  <c r="AH223"/>
  <c r="AH225"/>
  <c r="AH226"/>
  <c r="AH227"/>
  <c r="AH228"/>
  <c r="AH229"/>
  <c r="AH230"/>
  <c r="AH231"/>
  <c r="AH232"/>
  <c r="AH233"/>
  <c r="AH234"/>
  <c r="AH238"/>
  <c r="AH239"/>
  <c r="AH240"/>
  <c r="AH241"/>
  <c r="AH242"/>
  <c r="AH243"/>
  <c r="AH247"/>
  <c r="AH248"/>
  <c r="AH249"/>
  <c r="AH250"/>
  <c r="AH251"/>
  <c r="AH252"/>
  <c r="AH253"/>
  <c r="AH254"/>
  <c r="AH255"/>
  <c r="AH256"/>
  <c r="AH257"/>
  <c r="AH258"/>
  <c r="AH259"/>
  <c r="AH260"/>
  <c r="AH265"/>
  <c r="AH10"/>
</calcChain>
</file>

<file path=xl/sharedStrings.xml><?xml version="1.0" encoding="utf-8"?>
<sst xmlns="http://schemas.openxmlformats.org/spreadsheetml/2006/main" count="614" uniqueCount="454">
  <si>
    <t>9 октября 2026 г.</t>
  </si>
  <si>
    <t>Н.В.Минина</t>
  </si>
  <si>
    <t>Исполнитель</t>
  </si>
  <si>
    <t>ИТОГО РАСХОДОВ</t>
  </si>
  <si>
    <t xml:space="preserve">                                                                                                            </t>
  </si>
  <si>
    <t>000</t>
  </si>
  <si>
    <t>0000000000</t>
  </si>
  <si>
    <t>70 0 Ю6 51790</t>
  </si>
  <si>
    <t>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РФ (Фонд оплаты труда учреждений) (Взносы по обязательному социальному страхованию на выплаты по оплате труда работников и иные выплаты работникам учреждений)</t>
  </si>
  <si>
    <t>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РФ (Фонд оплаты труда учреждений) (Фонд оплаты труда учреждений)</t>
  </si>
  <si>
    <t>70 0 Ю6 50500</t>
  </si>
  <si>
    <t>Мероприятия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 (Взносы по обязательному социальному страхованию на выплаты по оплате труда работников и иные выплаты работникам учреждений)</t>
  </si>
  <si>
    <t>Мероприятия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 (Фонд оплаты труда учреждений)</t>
  </si>
  <si>
    <t>70 0 01 Ф5040</t>
  </si>
  <si>
    <t>Поощрение муниципальных образований за содействие в доукомплектовании личного состава Вооруженных Сил Российской Федерации на контрактной основе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</si>
  <si>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Поощрение муниципальных образований за содействие в доукомплектовании личного состава Вооруженных Сил Российской Федерации на контрактной основе (Фонд оплаты труда государственных (муниципальных) органов)</t>
  </si>
  <si>
    <t>70 0 00 Ф5040</t>
  </si>
  <si>
    <t>Поощрение лиц, оказавших содействие в привлечении граждан РФ, ин.граждан, лиц без гражданства к прохождению военной службы в ВС РФ (Иные выплаты населению)</t>
  </si>
  <si>
    <t>70 0 00 75850</t>
  </si>
  <si>
    <t>Реализация отдельных мероприятий по социально - экономическому развитию Пудожского муниципального района (Субсидии бюджетным учреждениям на иные цели)</t>
  </si>
  <si>
    <t>Реализация отдельных мероприятий по социально - экономическому развитию Пудожского муниципального района (Иные межбюджетные трансферты)</t>
  </si>
  <si>
    <t>Реализация отдельных мероприятий по социально - экономическому развитию Пудожского муниципального района (Прочая закупка товаров, работ и услуг)</t>
  </si>
  <si>
    <t>70 0 00 73740</t>
  </si>
  <si>
    <t>Поддержка развития территориального общественного самоуправления (Иные межбюджетные трансферты)</t>
  </si>
  <si>
    <t>70 0 00 73730</t>
  </si>
  <si>
    <t>Поддержка местных инициатив граждан, проживающих в муниципальных образованиях (Консолидированные субсидии)</t>
  </si>
  <si>
    <t>70 0 00 70920</t>
  </si>
  <si>
    <t>Реализация государственных функций, связанных с общегосударственным управлением (Прочая закупка товаров, работ и услуг)</t>
  </si>
  <si>
    <t>70 0 00 70050</t>
  </si>
  <si>
    <t>Резервные фонды местных администраций (Резервные средства)</t>
  </si>
  <si>
    <t>70 0 00 70001</t>
  </si>
  <si>
    <t>Мероприятия по организации водоснабжения (Исполнение судебных актов Российской Федерации и мировых соглашений по возмещению причиненного вреда)</t>
  </si>
  <si>
    <t>70 0 00 46100</t>
  </si>
  <si>
    <t>Осуществление переданных полномочий по осуществлению внешнего муниципального контроля поселений за счет межбюджетных трансфертов предоставляемых из бюджетов поселений в бюджнт Пудожского муниципального района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</si>
  <si>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Осуществление переданных полномочий по осуществлению внешнего муниципального контроля поселений за счет межбюджетных трансфертов предоставляемых из бюджетов поселений в бюджнт Пудожского муниципального района (Фонд оплаты труда государственных (муниципальных) органов)</t>
  </si>
  <si>
    <t>70 0 00 45410</t>
  </si>
  <si>
    <t>Иные межбюджетные трансферты  на поддержку мер по обеспечению сбалансированности бюджетов муниципальных образований (Иные межбюджетные трансферты)</t>
  </si>
  <si>
    <t>70 0 00 45310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</si>
  <si>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(Иные межбюджетные трансферты)</t>
  </si>
  <si>
    <t>70 0 00 43400</t>
  </si>
  <si>
    <t>Мероприятия по ликвидации мест несанкционированного размещения отходов производства и потребления (Прочая закупка товаров, работ и услуг)</t>
  </si>
  <si>
    <t/>
  </si>
  <si>
    <t xml:space="preserve">70        </t>
  </si>
  <si>
    <t>Непрограммные направления деятельности</t>
  </si>
  <si>
    <t>30 0 02 73690</t>
  </si>
  <si>
    <t>Осуществление государственных полномочий Республики Карелия по расчету и предоставлению дотаций на выравнивание бюджетной обеспеяенности бюджетам поселений (субвенции) (Дотации на выравнивание бюджетной обеспеченности)</t>
  </si>
  <si>
    <t>30 0 02 41010</t>
  </si>
  <si>
    <t>Дотации на выравнивание бюджетной обеспеченности (Дотации на выравнивание бюджетной обеспеченности)</t>
  </si>
  <si>
    <t xml:space="preserve">30 0 02     </t>
  </si>
  <si>
    <t>Основное мероприятие "Выравнивание бюджетной обеспеченности бюджетов поселений"</t>
  </si>
  <si>
    <t>30 0 01 75030</t>
  </si>
  <si>
    <t>Обеспечение сбалансированности и устойчивости бюджета муниципального образования (обслуживание муниципального долга) (Обслуживание муниципального долга)</t>
  </si>
  <si>
    <t xml:space="preserve">30 0 01     </t>
  </si>
  <si>
    <t>Основное мероприятие "Обеспечение сбалансированности и устойчивости бюджета муниципального образования (обслуживание муниципального долга)"</t>
  </si>
  <si>
    <t xml:space="preserve">30        </t>
  </si>
  <si>
    <t>Муниципальная программа «Управление муниципальными финансами»</t>
  </si>
  <si>
    <t>21 Н И2 67484</t>
  </si>
  <si>
    <t>Мероприятия по переселению граждан из аварийного жилищного фонда (Уплата иных платежей)</t>
  </si>
  <si>
    <t>Мероприятия по переселению граждан из аварийного жилищного фонда (Бюджетные инвестиции на приобретение объектов недвижимого имущества в государственную (муниципальную) собственность)</t>
  </si>
  <si>
    <t>21 Н И2 67483</t>
  </si>
  <si>
    <t>Мероприятия по переслению граждан из аварийного жилищного фонда (Бюджетные инвестиции на приобретение объектов недвижимого имущества в государственную (муниципальную) собственность)</t>
  </si>
  <si>
    <t xml:space="preserve">21 Н И2     </t>
  </si>
  <si>
    <t>Мероприятия по переслению граждан из аварийного жилищного фонда</t>
  </si>
  <si>
    <t xml:space="preserve">21 Н       </t>
  </si>
  <si>
    <t>21 7 01 73540</t>
  </si>
  <si>
    <t>Мероприятия в области жилищного хозяйства  (уплата взносов на капитальный ремонт) (Исполнение судебных актов Российской Федерации и мировых соглашений по возмещению причиненного вреда)</t>
  </si>
  <si>
    <t>Мероприятия в области жилищного хозяйства  (уплата взносов на капитальный ремонт) (Закупка энергетических ресурсов)</t>
  </si>
  <si>
    <t>Мероприятия в области жилищного хозяйства  (уплата взносов на капитальный ремонт) (Прочая закупка товаров, работ и услуг)</t>
  </si>
  <si>
    <t xml:space="preserve">21 7 01     </t>
  </si>
  <si>
    <t>Основное мероприятие" Повышение уровня безопасности и комфортности граждан путем проведения капитального ремонта жилых помещений"</t>
  </si>
  <si>
    <t xml:space="preserve">21 7       </t>
  </si>
  <si>
    <t>Подпрограмма "Проведение капитального ремонта жилого фонда, расположенного на территории Пудожского муниципального района"</t>
  </si>
  <si>
    <t>21 5 01 А0820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</si>
  <si>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(Бюджетные инвестиции на приобретение объектов недвижимого имущества в государственную (муниципальную) собственность)</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</si>
  <si>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(Прочая закупка товаров, работ и услуг)</t>
  </si>
  <si>
    <t>21 5 01 R0820</t>
  </si>
  <si>
    <t>Реализация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(Бюджетные инвестиции на приобретение объектов недвижимого имущества в государственную (муниципальную) собственность)</t>
  </si>
  <si>
    <t xml:space="preserve">21 5 01     </t>
  </si>
  <si>
    <t>Реализация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</si>
  <si>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21 5       </t>
  </si>
  <si>
    <t>Подпрограмма "Обеспечение жильем детей-сирот и детей, оставшихся без попечения родителей, а также лицами из их числа"</t>
  </si>
  <si>
    <t>21 4 03 73570</t>
  </si>
  <si>
    <t>Содержание (эксплуатация) имущества, находящегося в государственной (муниципальной) собственности (объекты ВОС и КОСв сельских поселениях)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</si>
  <si>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21 4 03     </t>
  </si>
  <si>
    <t>Основное мероприятие " Содержание (эксплуатация) имущества, находящегося в государственной (муниципальной) собственности (объекты ВОС и КОСв сельских поселениях)"</t>
  </si>
  <si>
    <t xml:space="preserve">21 4       </t>
  </si>
  <si>
    <t>Подпрограмма "Реформирование и модернизация жилищно-коммунального хозяйства Пудожского муниципального района"</t>
  </si>
  <si>
    <t>21 3 01 L4970</t>
  </si>
  <si>
    <t>Мероприятия по обеспечению жильем молодых семей (Субсидии гражданам на приобретение жилья)</t>
  </si>
  <si>
    <t xml:space="preserve">21 3 01     </t>
  </si>
  <si>
    <t>Основное мероприятие Обеспечение жильем молодых семей на территории муниципального образования "Пудожский муниципальный район"</t>
  </si>
  <si>
    <t xml:space="preserve">21 3       </t>
  </si>
  <si>
    <t>Подпрограмма "Обеспечение жильем молодых семей"</t>
  </si>
  <si>
    <t>21 1 01 70000</t>
  </si>
  <si>
    <t>Реализация мероприятий по обеспечению жильем жителей аварийных домов (Бюджетные инвестиции на приобретение объектов недвижимого имущества в государственную (муниципальную) собственность)</t>
  </si>
  <si>
    <t xml:space="preserve">21 1 01     </t>
  </si>
  <si>
    <t>Основное мероприятие "Обеспечение жильем жителей аварийных домов"</t>
  </si>
  <si>
    <t xml:space="preserve">21 1       </t>
  </si>
  <si>
    <t>Подпрограмма   "Переселение граждан из аварийного жилищного фонда"</t>
  </si>
  <si>
    <t xml:space="preserve">21        </t>
  </si>
  <si>
    <t>Муниципальная программа "Обеспечение доступным и комфортным жильем, жилищно - коммунальными услугами на территории Пудожского муниципального района"</t>
  </si>
  <si>
    <t>17 С 05 70920</t>
  </si>
  <si>
    <t>Реализация государственных функций, связанных с общегосударственным управлением (Уплата иных платежей)</t>
  </si>
  <si>
    <t>Реализация государственных функций, связанных с общегосударственным управлением (Уплата прочих налогов, сборов)</t>
  </si>
  <si>
    <t>Реализация государственных функций, связанных с общегосударственным управлением (Уплата налога на имущество организаций и земельного налога)</t>
  </si>
  <si>
    <t>Реализация государственных функций, связанных с общегосударственным управлением (Исполнение судебных актов Российской Федерации и мировых соглашений по возмещению причиненного вреда)</t>
  </si>
  <si>
    <t>Реализация государственных функций, связанных с общегосударственным управлением (Закупка энергетических ресурсов)</t>
  </si>
  <si>
    <t>17 С 05 20930</t>
  </si>
  <si>
    <t>Содержание  деятельности учреждений по обеспечению расчетного центра и единой дежурно-диспечерской службы (Уплата прочих налогов, сборов)</t>
  </si>
  <si>
    <t>Содержание  деятельности учреждений по обеспечению расчетного центра и единой дежурно-диспечерской службы (Закупка энергетических ресурсов)</t>
  </si>
  <si>
    <t>Содержание  деятельности учреждений по обеспечению расчетного центра и единой дежурно-диспечерской службы (Прочая закупка товаров, работ и услуг)</t>
  </si>
  <si>
    <t>Содержание  деятельности учреждений по обеспечению расчетного центра и единой дежурно-диспечерской службы (Взносы по обязательному социальному страхованию на выплаты по оплате труда работников и иные выплаты работникам учреждений)</t>
  </si>
  <si>
    <t>Содержание  деятельности учреждений по обеспечению расчетного центра и единой дежурно-диспечерской службы (Фонд оплаты труда учреждений)</t>
  </si>
  <si>
    <t xml:space="preserve">17 С 05     </t>
  </si>
  <si>
    <t>Основное мероприятие «Реализация прочих общегосударственных вопросов»</t>
  </si>
  <si>
    <t>17 С 04 10800</t>
  </si>
  <si>
    <t>Обеспечение деятельности Контрольно-счетного органа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</si>
  <si>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Обеспечение деятельности Контрольно-счетного органа (Фонд оплаты труда государственных (муниципальных) органов)</t>
  </si>
  <si>
    <t xml:space="preserve">17 С 04     </t>
  </si>
  <si>
    <t>Основное мероприятие "Обеспечение деятельности Контрольно-счетного органа"</t>
  </si>
  <si>
    <t>17 С 03 73702</t>
  </si>
  <si>
    <t>Обеспечение деятельности по регулированию цен(тарифов) на отдельные виды продукции, товаров и услуг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</si>
  <si>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Обеспечение деятельности по регулированию цен(тарифов) на отдельные виды продукции, товаров и услуг (Фонд оплаты труда государственных (муниципальных) органов)</t>
  </si>
  <si>
    <t xml:space="preserve">17 С 03     </t>
  </si>
  <si>
    <t>Основное мероприятие "Регулирование цен(тарифов) на отдельные виды продукции, товаров и услуг"</t>
  </si>
  <si>
    <t>17 С 02 12080</t>
  </si>
  <si>
    <t>Глава Администрации муниципального района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</si>
  <si>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Глава Администрации муниципального района (Фонд оплаты труда государственных (муниципальных) органов)</t>
  </si>
  <si>
    <t>17 С 02 12040</t>
  </si>
  <si>
    <t>Содержание органов местного самоуправления Пудожского муниципального района (Закупка энергетических ресурсов)</t>
  </si>
  <si>
    <t>Содержание органов местного самоуправления Пудожского муниципального района (Прочая закупка товаров, работ и услуг)</t>
  </si>
  <si>
    <t>Содержание органов местного самоуправления Пудожского муниципального района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</si>
  <si>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Содержание органов местного самоуправления Пудожского муниципального района (Иные выплаты персоналу государственных (муниципальных) органов, за исключением фонда оплаты труда)</t>
  </si>
  <si>
    <t>Содержание органов местного самоуправления Пудожского муниципального района (Фонд оплаты труда государственных (муниципальных) органов)</t>
  </si>
  <si>
    <t xml:space="preserve">17 С 02     </t>
  </si>
  <si>
    <t>Основное мероприятие "Обеспечение деятельности органов местного самоуправления"</t>
  </si>
  <si>
    <t>17 С 01 12030</t>
  </si>
  <si>
    <t>Обеспечение деятельности представительного органа муниципального образования (Уплата иных платежей)</t>
  </si>
  <si>
    <t xml:space="preserve">17 С 01     </t>
  </si>
  <si>
    <t>Основное мероприятие "Обеспечение деятельности представительного органа муниципального образования"</t>
  </si>
  <si>
    <t xml:space="preserve">17 С       </t>
  </si>
  <si>
    <t>Подпрограмма "Развитие муниципальной службы в Пудожском муниципальном районе"</t>
  </si>
  <si>
    <t>17 3 06 23300</t>
  </si>
  <si>
    <t>Обеспечение деятельности муниципального печатного издания, информирование через СМИ, о происходящих общественно-политических, социально-культурных событиях, о деятельности органов местного самоуправления в Пудожском муниципальном районе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</si>
  <si>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17 3 06     </t>
  </si>
  <si>
    <t>Основное мероприятие "Освещение деятельности в средствах массовой информации"</t>
  </si>
  <si>
    <t>17 3 05 51180</t>
  </si>
  <si>
    <t>Субвенции на осуществление первичного воинского учета на территориях, где отсутствуют военные комиссариаты (Субвенции)</t>
  </si>
  <si>
    <t xml:space="preserve">17 3 05     </t>
  </si>
  <si>
    <t>Основное мероприятие «Мобилизационная и вневойсковая подготовка»</t>
  </si>
  <si>
    <t>17 3 04 73703</t>
  </si>
  <si>
    <t>Обеспечение по организации и осуществлению деятельности органов опеки и попечительства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</si>
  <si>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Обеспечение по организации и осуществлению деятельности органов опеки и попечительства (Фонд оплаты труда государственных (муниципальных) органов)</t>
  </si>
  <si>
    <t xml:space="preserve">17 3 04     </t>
  </si>
  <si>
    <t>Основное мероприятие «По организации и осуществлению деятельности органов опеки и попечительства»</t>
  </si>
  <si>
    <t>17 3 03 51200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</si>
  <si>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(Прочая закупка товаров, работ и услуг)</t>
  </si>
  <si>
    <t xml:space="preserve">17 3 03     </t>
  </si>
  <si>
    <t>Основное мероприятие "Составление (изменение) списков кандидатов в присяжные заседатели федеральных судов общей юрисдикции в РФ"</t>
  </si>
  <si>
    <t>17 3 02 73701</t>
  </si>
  <si>
    <t>Содержание комиссии по делам несовершеннолетних и защите их прав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</si>
  <si>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Содержание комиссии по делам несовершеннолетних и защите их прав (Фонд оплаты труда государственных (муниципальных) органов)</t>
  </si>
  <si>
    <t xml:space="preserve">17 3 02     </t>
  </si>
  <si>
    <t>Основное мероприятие "Обеспечение деятельности  комиссии по делам несовершеннолетних и защите их прав"</t>
  </si>
  <si>
    <t>17 3 01 73750</t>
  </si>
  <si>
    <t>Обеспечение деятельности административных комиссий (Субвенции)</t>
  </si>
  <si>
    <t>Обеспечение деятельности административных комиссий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</si>
  <si>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Обеспечение деятельности административных комиссий (Фонд оплаты труда государственных (муниципальных) органов)</t>
  </si>
  <si>
    <t xml:space="preserve">17 3 01     </t>
  </si>
  <si>
    <t>Основное мероприятие "Обеспечение деятельности административных комиссий"</t>
  </si>
  <si>
    <t xml:space="preserve">17 3       </t>
  </si>
  <si>
    <t>Подпрограмма  "Гармонизация межнациональных и межконфессиональных отношений на территории Пудожского муниципального района"</t>
  </si>
  <si>
    <t>17 1 02 73490</t>
  </si>
  <si>
    <t>Создание условий для временного переселения граждан из аварийного жилья (Субсидии бюджетным учреждениям на иные цели)</t>
  </si>
  <si>
    <t xml:space="preserve">17 1 02     </t>
  </si>
  <si>
    <t>Основное мероприятие "Формирование и рациональное управление маневренным жилищным фондом"</t>
  </si>
  <si>
    <t>17 1 01 73490</t>
  </si>
  <si>
    <t>Вовлечение в хозяйственный оборот более 200 кв.м пустующих помещений общеобразовательного учреждения, рационализация использования имеющегося имущественного комплекса образовательных учреждений (Субсидии бюджетным учреждениям на иные цели)</t>
  </si>
  <si>
    <t>Вовлечение в хозяйственный оборот более 200 кв.м пустующих помещений общеобразовательного учреждения, рационализация использования имеющегося имущественного комплекса образовательных учреждений (Прочая закупка товаров, работ и услуг)</t>
  </si>
  <si>
    <t xml:space="preserve">17 1 01     </t>
  </si>
  <si>
    <t>Основное мероприятие "Капитализация муниципального имущества"</t>
  </si>
  <si>
    <t xml:space="preserve">17 1       </t>
  </si>
  <si>
    <t xml:space="preserve">17        </t>
  </si>
  <si>
    <t>Муниципальная программа «Совершенствование качества муниципального управления»</t>
  </si>
  <si>
    <t>14 0 01 89210</t>
  </si>
  <si>
    <t>Доплаты к пенсиям, дополнительное пенсионное обеспечение (Иные пенсии, социальные доплаты к пенсиям)</t>
  </si>
  <si>
    <t xml:space="preserve">14 0 01     </t>
  </si>
  <si>
    <t>Основное мероприятие "Дополнительные гарантии лицам, проходившим муниципальную службу и находящиеся на страховой пенсии по старости (инвалидности)"</t>
  </si>
  <si>
    <t xml:space="preserve">14        </t>
  </si>
  <si>
    <t>Муниципальная программа "Доплата к страховой пенсии по старости (инвалидности) муниципальным служащим, вышедшим на страховую пенсию по старости (инвалидности) в установленном уставом Пудожского муниципального района "</t>
  </si>
  <si>
    <t>12 0 Я5 55900</t>
  </si>
  <si>
    <t>Реализация мероприятий на техническое оснащение региональных и муниципальных музеев (Субсидии бюджетным учреждениям на иные цели)</t>
  </si>
  <si>
    <t xml:space="preserve">12 0 Я5     </t>
  </si>
  <si>
    <t>Техническое оснащение региональных и муниципальных музеев</t>
  </si>
  <si>
    <t>12 0 03 23190</t>
  </si>
  <si>
    <t>Повышение качества музейного продукта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</si>
  <si>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12 0 03 23180</t>
  </si>
  <si>
    <t>Совершенствование библиотечного обслуживания населения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</si>
  <si>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12 0 03     </t>
  </si>
  <si>
    <t>Основное мероприятие "Мероприятия по развитию библиотечного и музейного дела"</t>
  </si>
  <si>
    <t>12 0 02 S3990</t>
  </si>
  <si>
    <t>Софинансирование мероприятий на частичную компенсацию расходов на оплату труда работников муниципальных учреждений культуры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</si>
  <si>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12 0 02 S3770</t>
  </si>
  <si>
    <t>Софинансирование мероприятий государственной программы Республики Карелия  Развитие культуры (в целях частичной компенсации расходов на повышение оплаты труда работников бюджетной сферы)(субсидии бюджетным учреждениям на финансовое обеспечение государственного (муниципального )задания на оказание гос(муниц)услуг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</si>
  <si>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12 0 02 73990</t>
  </si>
  <si>
    <t>Мероприятия на частичную компенсацию расходов на оплату труда работников муниципальных учреждений культуры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</si>
  <si>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Мероприятия на частичную компенсацию расходов на оплату труда работников муниципальных учреждений культуры (Субсидии, за исключением субсидий на софинансирование капитальных вложений в объекты государственной (муниципальной) собственности)</t>
  </si>
  <si>
    <t xml:space="preserve">12 0 02     </t>
  </si>
  <si>
    <t>Основное мероприятие "Создание благоприятных условий для устойчивого развития сферы культуры, укрепление и развитие ее потенциала и сохранение кадрового потенциала отрасли, повышение престижности м привлекательности профессии в сфере культуры"</t>
  </si>
  <si>
    <t>12 0 01 L4670</t>
  </si>
  <si>
    <t>Реализация мероприятий по обеспечению развития и укрепления материально-технической базы муниципальных домов культуры в населенных пунктах с числом жителей до 50 тысяч человек (Субсидии бюджетным учреждениям на иные цели)</t>
  </si>
  <si>
    <t>12 0 01 46170</t>
  </si>
  <si>
    <t>Осуществление переданных полномочий по развитию культурно-досугового обслуживания , за счет межбюджетных трансфертов, предоставляемых из бюджетов поселений в бюджет Пудожского муниципального района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</si>
  <si>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12 0 01     </t>
  </si>
  <si>
    <t>Основное мероприятие "Поддержка и развитие художественно-творческой деятельности, искусств и реализация творческого потенциала жителей Пудожского района"</t>
  </si>
  <si>
    <t xml:space="preserve">12        </t>
  </si>
  <si>
    <t>Муниципальная программа "Развитие культуры в Пудожском районе"</t>
  </si>
  <si>
    <t>07 4 01 77940</t>
  </si>
  <si>
    <t>Организация и проведение физкультурных и спортивных мероприятий Пудожского муниципального района (Прочая закупка товаров, работ и услуг)</t>
  </si>
  <si>
    <t>Организация и проведение физкультурных и спортивных мероприятий Пудожского муниципального района (Иные выплаты государственных (муниципальных) органов привлекаемым лицам)</t>
  </si>
  <si>
    <t xml:space="preserve">07 4 01     </t>
  </si>
  <si>
    <t>Основное мероприятие  «Организация и проведение мероприятий, направленных на укрепление здоровья и совершенствование физического развития населения»</t>
  </si>
  <si>
    <t xml:space="preserve">07 4       </t>
  </si>
  <si>
    <t>Подпрограмма «Развитие физической культуры и спорта  в Пудожском муниципальном районе"</t>
  </si>
  <si>
    <t>07 3 01 77960</t>
  </si>
  <si>
    <t>Вовлечение молодежи в деятельность молодежных общественных объединений (Прочая закупка товаров, работ и услуг)</t>
  </si>
  <si>
    <t xml:space="preserve">07 3 01     </t>
  </si>
  <si>
    <t>Основное мероприятие"Вовлечение молодежи в деятельность молодежных общественных объеденений"</t>
  </si>
  <si>
    <t xml:space="preserve">07 3       </t>
  </si>
  <si>
    <t>Подпрограмма «Молодежь Пудожского района»</t>
  </si>
  <si>
    <t>07 2 02 77970</t>
  </si>
  <si>
    <t>Мероприятия, направленные на профилактику вовлечения населения в незаконный оборот наркотических средств и психотропных веществ (Прочая закупка товаров, работ и услуг)</t>
  </si>
  <si>
    <t xml:space="preserve">07 2 02     </t>
  </si>
  <si>
    <t>Основное мероприятие "Проведение мероприятий, направленных на профилактику вовлечения населения в незаконный оборот наркотических средств и психотропных веществ"</t>
  </si>
  <si>
    <t xml:space="preserve">07 2       </t>
  </si>
  <si>
    <t>Подпрограмма "Комплексные меры противодействия незаконному обороту наркотиков "</t>
  </si>
  <si>
    <t>07 1 01 77950</t>
  </si>
  <si>
    <t>Профилактика правонарушений в Пудожском муниципальном районе (Прочая закупка товаров, работ и услуг)</t>
  </si>
  <si>
    <t xml:space="preserve">07 1 01     </t>
  </si>
  <si>
    <t>Профилактика правонарушений в Пудожском муниципальном районе</t>
  </si>
  <si>
    <t xml:space="preserve">07 1       </t>
  </si>
  <si>
    <t>Подпрограмма "Профилактика правонарушений в Пудожском муниципальном районе"</t>
  </si>
  <si>
    <t xml:space="preserve">07        </t>
  </si>
  <si>
    <t>Муниципальная программа "Комплексная социально-профилактическая программа Пудожского муниципального района "</t>
  </si>
  <si>
    <t>03 8 03 77771</t>
  </si>
  <si>
    <t>Мероприятия по организации горячего питания обучающихся в образовательных организациях (Прочая закупка товаров, работ и услуг)</t>
  </si>
  <si>
    <t>Мероприятия по организации горячего питания обучающихся в образовательных организациях (Взносы по обязательному социальному страхованию на выплаты по оплате труда работников и иные выплаты работникам учреждений)</t>
  </si>
  <si>
    <t>Мероприятия по организации горячего питания обучающихся в образовательных организациях (Фонд оплаты труда учреждений)</t>
  </si>
  <si>
    <t xml:space="preserve">03 8 03     </t>
  </si>
  <si>
    <t>Основное мероприятие "Обеспечение полноценным, качественным, сбалансированным, горячим питанием обучающихся в образовательных организациях, финансируемым за счет средств родителей"</t>
  </si>
  <si>
    <t>03 8 02 L3040</t>
  </si>
  <si>
    <t>Мероприятия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 (Прочая закупка товаров, работ и услуг)</t>
  </si>
  <si>
    <t xml:space="preserve">03 8 02     </t>
  </si>
  <si>
    <t>Основное мероприятие "Обеспечение полноценным, качественным, сбалансированным, горячим, бесплатным питанием обучающихся, получающих начальное общее образование в образовательных организациях"</t>
  </si>
  <si>
    <t>03 8 01 S3160</t>
  </si>
  <si>
    <t>Софинансирование мероприятий государственной программы Республики Карелия "Совершенствование социальной защиты граждан" (в целях организации адресной социальной помощи малоимущим семьям, имеющим детей (Приобретение товаров, работ и услуг в пользу граждан в целях их социального обеспечения)</t>
  </si>
  <si>
    <t>03 8 01 73160</t>
  </si>
  <si>
    <t>Мероприятия государственной программы Республики Карелия "Совершенствование социальной защиты граждан" (в целях организации адресной социальной помощи малоимущим семьям, имеющим детей) (Приобретение товаров, работ и услуг в пользу граждан в целях их социального обеспечения)</t>
  </si>
  <si>
    <t xml:space="preserve">03 8 01     </t>
  </si>
  <si>
    <t>Основное мероприятие "Обеспечение полноценным, качественным, сбалансированным, горячим, бесплатным питанием обучающихся в образовательных организациях, в рамках  реализации программы оказания гражданам государственной социальной помощи "Адресная социальная помощь"</t>
  </si>
  <si>
    <t xml:space="preserve">03 8       </t>
  </si>
  <si>
    <t>Подпрограмма  "Обеспечение питанием обучающихся образовательных организаций Пудожского муниципального района"</t>
  </si>
  <si>
    <t>03 7 02 S3150</t>
  </si>
  <si>
    <t>Мероприятия государственной программы Республики Карелия «Совершенствование социальной защиты граждан» (в целях организации отдыха детей в каникулярное время) (Прочая закупка товаров, работ и услуг)</t>
  </si>
  <si>
    <t xml:space="preserve">03 7 02     </t>
  </si>
  <si>
    <t>Основное мероприятие по организации отдыха и оздоровления детей и подростков</t>
  </si>
  <si>
    <t>03 7 01 77980</t>
  </si>
  <si>
    <t>Организация временного трудоустройства несовершеннолетних граждан в возрасте от 14 до 18 лет в свободное от учебы время (Взносы по обязательному социальному страхованию на выплаты по оплате труда работников и иные выплаты работникам учреждений)</t>
  </si>
  <si>
    <t>Организация временного трудоустройства несовершеннолетних граждан в возрасте от 14 до 18 лет в свободное от учебы время (Фонд оплаты труда учреждений)</t>
  </si>
  <si>
    <t xml:space="preserve">03 7 01     </t>
  </si>
  <si>
    <t>Основное мероприятие по организации временного трудоустройства несовершеннолетних граждан в возрасте от 14 до 18 лет в свободное от учебы время</t>
  </si>
  <si>
    <t xml:space="preserve">03 7       </t>
  </si>
  <si>
    <t>Подпрограмма  "Организация отдыха, оздоровления и занятости детей и подростков в Пудожском муниципальном районе"</t>
  </si>
  <si>
    <t>03 2 01 S3460</t>
  </si>
  <si>
    <t xml:space="preserve"> Софинансирование мероприятий на частичную компенсацию расходов на оплату труда пед.работникам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</si>
  <si>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03 2 01 L0810</t>
  </si>
  <si>
    <t>Реализация мероприятий по государственной поддержке организаций, входящих в систему спортивной подготовки (Субсидии бюджетным учреждениям на иные цели)</t>
  </si>
  <si>
    <t>03 2 01 73460</t>
  </si>
  <si>
    <t>Мероприятия на частичную компенсацию расходов на оплату труда пед.работникам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</si>
  <si>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03 2 01 23590</t>
  </si>
  <si>
    <t>Формирование и финансовое обеспечение муниципальных заданий на реализацию дополнительных программ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</si>
  <si>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03 2 01     </t>
  </si>
  <si>
    <t>Основное мероприятие "Развитие  дополнительного  образования детей, выявление и поддержка одаренных и талантливых детей и молодежи"</t>
  </si>
  <si>
    <t xml:space="preserve">03 2       </t>
  </si>
  <si>
    <t>Подпрограмма  "Развитие дополнительного образования"</t>
  </si>
  <si>
    <t>03 1 Ю6 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</si>
  <si>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(Взносы по обязательному социальному страхованию на выплаты по оплате труда работников и иные выплаты работникам учреждений)</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</si>
  <si>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(Фонд оплаты труда учреждений)</t>
  </si>
  <si>
    <t xml:space="preserve">03 1 Ю6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</si>
  <si>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</si>
  <si>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 1 Ю4 57501</t>
  </si>
  <si>
    <t>Мероприятия по модернизации школьных систем образования (средства сверх объемов,установленных соглашением о предоставлении субсидии из федерального бюджета) (Закупка товаров, работ и услуг в целях капитального ремонта государственного (муниципального) имущества) (Закупка товаров, работ и услуг в целях капитального ремонта государственного (муниципального) имущества)</t>
  </si>
  <si>
    <t xml:space="preserve">03 1 Ю4     </t>
  </si>
  <si>
    <t>Мероприятия по модернизации школьных систем образования (средства сверх объемов,установленных соглашением о предоставлении субсидии из федерального бюджета) (Закупка товаров, работ и услуг в целях капитального ремонта государственного (муниципального) имущества)</t>
  </si>
  <si>
    <t>03 1 Ю1 72420</t>
  </si>
  <si>
    <t>Мероприятия на поддержку развития молодежного инициативного бюджетирования (Прочая закупка товаров, работ и услуг)</t>
  </si>
  <si>
    <t xml:space="preserve">03 1 Ю1     </t>
  </si>
  <si>
    <t>Мероприятия на поддержку развития молодежного инициативного бюджетирования</t>
  </si>
  <si>
    <t>03 1 02 S5763</t>
  </si>
  <si>
    <t>Софинансирование мероприятий по обеспечению комплексного развития сельских территорий (Прочая закупка товаров, работ и услуг)</t>
  </si>
  <si>
    <t>03 1 02 S2760</t>
  </si>
  <si>
    <t>Софинансирование  мероприятий государственной программы Республики Карелия "Развитие образования" (Прочая закупка товаров, работ и услуг)</t>
  </si>
  <si>
    <t>03 1 02 L5763</t>
  </si>
  <si>
    <t xml:space="preserve"> реализация мероприятий по обеспечению комплексного развития сельских территорий (благоустройство сельских территорий) (Прочая закупка товаров, работ и услуг)</t>
  </si>
  <si>
    <t>03 1 02 72760</t>
  </si>
  <si>
    <t>Реализация мероприятий государственной программы Республики Карелия "Развитие образования" (Прочая закупка товаров, работ и услуг)</t>
  </si>
  <si>
    <t>03 1 02 72750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</si>
  <si>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(Пособия, компенсации и иные социальные выплаты гражданам, кроме публичных нормативных обязательств)</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</si>
  <si>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(Прочая закупка товаров, работ и услуг)</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</si>
  <si>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(Взносы по обязательному социальному страхованию на выплаты по оплате труда работников и иные выплаты работникам учреждений)</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</si>
  <si>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(Иные выплаты персоналу учреждений, за исключением фонда оплаты труда)</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</si>
  <si>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 (Фонд оплаты труда учреждений)</t>
  </si>
  <si>
    <t>03 1 02 24240</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</si>
  <si>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(Уплата иных платежей)</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</si>
  <si>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(Закупка энергетических ресурсов)</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</si>
  <si>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(Прочая закупка товаров, работ и услуг)</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</si>
  <si>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(Взносы по обязательному социальному страхованию на выплаты по оплате труда работников и иные выплаты работникам учреждений)</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</si>
  <si>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(Иные выплаты персоналу учреждений, за исключением фонда оплаты труда)</t>
  </si>
  <si>
    <t>Создание условий для психолого-медико-педагогического сопровождения образования детей с ограниченными возможностями здоровья в общем образовании (Фонд оплаты труда учреждений)</t>
  </si>
  <si>
    <t>03 1 02 24210</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</si>
  <si>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(Уплата иных платежей)</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</si>
  <si>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(Уплата прочих налогов, сборов)</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</si>
  <si>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(Уплата налога на имущество организаций и земельного налога)</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</si>
  <si>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(Исполнение судебных актов Российской Федерации и мировых соглашений по возмещению причиненного вреда)</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</si>
  <si>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(Пособия, компенсации и иные социальные выплаты гражданам, кроме публичных нормативных обязательств)</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</si>
  <si>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(Закупка энергетических ресурсов)</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</si>
  <si>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(Прочая закупка товаров, работ и услуг)</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</si>
  <si>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(Закупка товаров, работ и услуг в целях капитального ремонта государственного (муниципального) имущества)</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</si>
  <si>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(Взносы по обязательному социальному страхованию на выплаты по оплате труда работников и иные выплаты работникам учреждений)</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</si>
  <si>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(Иные выплаты учреждений привлекаемым лицам)</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</si>
  <si>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(Иные выплаты персоналу учреждений, за исключением фонда оплаты труда)</t>
  </si>
  <si>
    <t>Мероприятия направленные на внедрение федеральных государственных образовательных стандартов начального общего, основного общего и среднего общего образования (Фонд оплаты труда учреждений)</t>
  </si>
  <si>
    <t xml:space="preserve">03 1 02     </t>
  </si>
  <si>
    <t>Основное мероприятие "Реализация образовательных программ начального общего, основного общего, среднего общего образования"</t>
  </si>
  <si>
    <t>03 1 01 77777</t>
  </si>
  <si>
    <t>Мероприятия направленные на создание условий для осуществления присмотра и ухода за детьми в сфере дошкольного образования (Уплата иных платежей)</t>
  </si>
  <si>
    <t>Мероприятия направленные на создание условий для осуществления присмотра и ухода за детьми в сфере дошкольного образования (Прочая закупка товаров, работ и услуг)</t>
  </si>
  <si>
    <t>03 1 01 73940</t>
  </si>
  <si>
    <t>Мероприятия на компенсацию затрат в части платы, взимаемой с родителей(законных представителей)за присмотр и уход за детьми, осваивающими образовательные программы дошкольного образования в организациях,осуществляющих образовательную деятельность, в период направления родителя (законного представителя) на выполнение задач в ходе СВО на территориях Украины, ДЕР, ЛНР, Херсонской и Запорожской областей (Приобретение товаров, работ и услуг в пользу граждан в целях их социального обеспечения)</t>
  </si>
  <si>
    <t>03 1 01 72750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</si>
  <si>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(Пособия, компенсации и иные социальные выплаты гражданам, кроме публичных нормативных обязательств)</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</si>
  <si>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(Прочая закупка товаров, работ и услуг)</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</si>
  <si>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(Взносы по обязательному социальному страхованию на выплаты по оплате труда работников и иные выплаты работникам учреждений)</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</si>
  <si>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(Фонд оплаты труда учреждений)</t>
  </si>
  <si>
    <t>03 1 01 72740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</si>
  <si>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(Приобретение товаров, работ и услуг в пользу граждан в целях их социального обеспечения)</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</si>
  <si>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(Пособия, компенсации и иные социальные выплаты гражданам, кроме публичных нормативных обязательств)</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</si>
  <si>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(Фонд оплаты труда учреждений)</t>
  </si>
  <si>
    <t>03 1 01 72730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</si>
  <si>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исключением государственных образовательных организаций Республики Карелия (Пособия, компенсации и иные социальные выплаты гражданам, кроме публичных нормативных обязательств)</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</si>
  <si>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исключением государственных образовательных организаций Республики Карелия (Прочая закупка товаров, работ и услуг)</t>
  </si>
  <si>
    <t>03 1 01 24200</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</si>
  <si>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(Уплата иных платежей)</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</si>
  <si>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(Уплата налога на имущество организаций и земельного налога)</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</si>
  <si>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(Исполнение судебных актов Российской Федерации и мировых соглашений по возмещению причиненного вреда)</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</si>
  <si>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(Пособия, компенсации и иные социальные выплаты гражданам, кроме публичных нормативных обязательств)</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</si>
  <si>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(Закупка энергетических ресурсов)</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</si>
  <si>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(Прочая закупка товаров, работ и услуг)</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</si>
  <si>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(Взносы по обязательному социальному страхованию на выплаты по оплате труда работников и иные выплаты работникам учреждений)</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</si>
  <si>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(Иные выплаты персоналу учреждений, за исключением фонда оплаты труда)</t>
  </si>
  <si>
    <t>Мероприятия направленные на реализацию дошкольными образовательными организациями образовательных программ дошкольного образования в соответствии с федеральным государственным образовательным стандартом дошкольного образования (Фонд оплаты труда учреждений)</t>
  </si>
  <si>
    <t xml:space="preserve">03 1 01     </t>
  </si>
  <si>
    <t>Основное мероприятие "Реализация образовательной программы дошкольного образования"</t>
  </si>
  <si>
    <t xml:space="preserve">03 1       </t>
  </si>
  <si>
    <t>Подпрограмма "Развитие дошкольного и общего образования"</t>
  </si>
  <si>
    <t xml:space="preserve">03        </t>
  </si>
  <si>
    <t>Муниципальная программа "Развитие образования в Пудожском муниципальном районе"</t>
  </si>
  <si>
    <t>02 2 01 73480</t>
  </si>
  <si>
    <t>Отлов, организация временного содержания и захоронения безнадзорных животных на территории муниципального образования "Пудожский муниципальный район" (Прочая закупка товаров, работ и услуг)</t>
  </si>
  <si>
    <t xml:space="preserve">02 2 01     </t>
  </si>
  <si>
    <t>Основное мероприятие "Отлов, организация временного содержания и захоронения безнадзорных животных на территории муниципального образования "Пудожский муниципальный район"</t>
  </si>
  <si>
    <t xml:space="preserve">02 2       </t>
  </si>
  <si>
    <t>Подпрограмма "Отлов, организация временного содержания и захоронения безнадзорных животных на территории муниципального образования "Пудожский муниципальный район</t>
  </si>
  <si>
    <t>02 1 01 45200</t>
  </si>
  <si>
    <t>Организация транспортного сообщения на территории Пудожского района (Прочая закупка товаров, работ и услуг)</t>
  </si>
  <si>
    <t xml:space="preserve">02 1 01     </t>
  </si>
  <si>
    <t>Основное мероприятие " Организация пассажирских перевозок на территории Пудожского муниципального района "</t>
  </si>
  <si>
    <t xml:space="preserve">02 1       </t>
  </si>
  <si>
    <t xml:space="preserve">02        </t>
  </si>
  <si>
    <t>Муниципальная программа "Транспорт и городская среда  на территории Пудожского муниципального района"</t>
  </si>
  <si>
    <t>01 0 01 S3240</t>
  </si>
  <si>
    <t>Предоставление грантов субъектам малого и среднего предпринимательства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</si>
  <si>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01 0 01     </t>
  </si>
  <si>
    <t>Основное мероприятие "Предоставление грантов субъектам малого и среднего предпринимательства"</t>
  </si>
  <si>
    <t xml:space="preserve">01        </t>
  </si>
  <si>
    <t>Муниципальная программа "Развитие и поддержка  малого и среднего предпринимательства на территории Пудожского муниципального района"</t>
  </si>
  <si>
    <t>за 2016 год</t>
  </si>
  <si>
    <t>За год</t>
  </si>
  <si>
    <t>Квартал IV</t>
  </si>
  <si>
    <t>Квартал III</t>
  </si>
  <si>
    <t>Квартал II</t>
  </si>
  <si>
    <t>Квартал I</t>
  </si>
  <si>
    <t>экономической классификации</t>
  </si>
  <si>
    <t>подраздел</t>
  </si>
  <si>
    <t>раздел</t>
  </si>
  <si>
    <t>главного распорядителя</t>
  </si>
  <si>
    <t>2026</t>
  </si>
  <si>
    <t>Исполнено за 2026 год</t>
  </si>
  <si>
    <t>Вид расходов</t>
  </si>
  <si>
    <t>Целевая статья</t>
  </si>
  <si>
    <t>Код</t>
  </si>
  <si>
    <t>Наименование</t>
  </si>
  <si>
    <t>(тыс. рублей)</t>
  </si>
  <si>
    <t>тыс.руб.</t>
  </si>
  <si>
    <t>Запланировано на 2026 год</t>
  </si>
  <si>
    <t>Исполнено на 01.10.2026</t>
  </si>
  <si>
    <t>% исполнения на 01.10.2026</t>
  </si>
  <si>
    <t>Исполнено на 01.10.2025</t>
  </si>
  <si>
    <t>Сравнение с 2025 годом Муниципальный район</t>
  </si>
  <si>
    <t>Отклонение                (+, -)</t>
  </si>
  <si>
    <t>%</t>
  </si>
  <si>
    <t>Мероприятия направленные на создание условий для осуществления присмотра и ухода за детьми в сфере дошкольного образования Иные выплаты персоналу учреждений за исключением фонда оплаты труда)</t>
  </si>
  <si>
    <t>03 7 02 S3540</t>
  </si>
  <si>
    <t>Софинансирование на организацию отдыха детей в каникулярное время (Прочая закупка товаров, работ и услуг)</t>
  </si>
  <si>
    <t>Мероприятия по организации горячего питания обучающихся в образовательных организациях (Инрые выплаты персоналу учреждений, за исключением фонда оплаты труда)</t>
  </si>
  <si>
    <t>Развитие культурно-досугового обслуживания (Субсидии бюджетным учреждениям на иные цели)</t>
  </si>
  <si>
    <t>12 0 01 23170</t>
  </si>
  <si>
    <t>12 0 04 23210</t>
  </si>
  <si>
    <t>Основное мероприятие "Развитие информационного потенциала Архивного фонда, всестороннее и качественное использование документов архива""</t>
  </si>
  <si>
    <t>Содержание  деятельности учреждений по обеспечению расчетного центра и единой дежурно-диспечерской службы (Иные выплаты персоналу учреждений,за исключением фонда оплаты труда)</t>
  </si>
  <si>
    <t>Содержание  деятельности учреждений по обеспечению расчетного центра и единой дежурно-диспечерской службы (Уплата иных платежей)</t>
  </si>
  <si>
    <t>21 4 03 S3140</t>
  </si>
  <si>
    <t>21 4 04</t>
  </si>
  <si>
    <t>21 4 04 4470</t>
  </si>
  <si>
    <t>21 4 04 S4700</t>
  </si>
  <si>
    <t>Софинансирование мероприятий на поддержку местных инициатив граждан, проживающих в муниципальных образованиях в Республике Карелия (Субсидии бюджетным учреждениям на иные цели)</t>
  </si>
  <si>
    <t>Мероприятия по приобретению специальной коммунальной техники</t>
  </si>
  <si>
    <t>Мероприятия по приобретению специальной коммунальной техники (Прочая закупка товаров, работ и услуг)</t>
  </si>
  <si>
    <t>Софинансирование мероприятий по приобретению коммуниальной техники (Прочая закупка товаров, работ и услуг)</t>
  </si>
  <si>
    <t>21 6</t>
  </si>
  <si>
    <t>21 6 01</t>
  </si>
  <si>
    <t>21 6 01 73400</t>
  </si>
  <si>
    <t>Подпрограмма "Градостроительство и землепользование Пудожского муниципального района"</t>
  </si>
  <si>
    <t>Основное мероприятие по утверждению местных нормативов градостроительного проектирования Пудожского муниципального района</t>
  </si>
  <si>
    <t>Утверждение местных нормативов градостроительного проектирования Пудожского муниципального района (Прочая закупка товаров, работ и услуг)</t>
  </si>
  <si>
    <t>21 7 01 73530</t>
  </si>
  <si>
    <t>Мероприятия по проведению капитального ремонта жилых помещений, расположенных на территории Пудожского муниципального района (Прочая закупка товаров, работ и услуг)</t>
  </si>
  <si>
    <t>Мероприятия по переслению граждан из аварийного жилищного фонда (Уплата иных платежей)</t>
  </si>
  <si>
    <t>70 0 00 43140</t>
  </si>
  <si>
    <t>70 0 00 44070</t>
  </si>
  <si>
    <t>70 0 00 44530</t>
  </si>
  <si>
    <t>Мероприятия на поддержку местных инициатив граждан, проживающих в муниципальных образованиях В Республике Карелия (Консолидированные субсидии)</t>
  </si>
  <si>
    <t>Мероприятия на обеспечение доступа органов местного самоуправления и муниципальных учреждений к сети Интернет (Иные межбюджетные трансферты)</t>
  </si>
  <si>
    <t>70 0 00 55490</t>
  </si>
  <si>
    <t>Поощрение региональных и муниципальных управленческих команд за достижение показателей деятельности органов исполнительной власти субъектов Российской Федерации (Фонд оплаты труда государственных (муниципальных) органов)</t>
  </si>
  <si>
    <t>Поощрение региональных и муниципальных управленческих команд за достижение показателей деятельности органов исполнительной власти субъектов Российской Федерации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</si>
  <si>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Поощрение региональных и муниципальных управленческих команд за достижение показателей деятельности органов исполнительной власти субъектов Российской Федерации (Иные межбюджетные трансферты)</t>
  </si>
  <si>
    <t>70 0 00 70000</t>
  </si>
  <si>
    <t>70 0 00 73400</t>
  </si>
  <si>
    <t>Мероприятия по содержанию (эксплуатации) имущества,находящегося в государственной (муниципальной) собственности (Прочая закупка товаров, работ и услуг)</t>
  </si>
  <si>
    <t>Мероприятия по содержанию (эксплуатации) имущества,находящегося в государственной (муниципальной) собственности (Закупка энергетических ресурсов)</t>
  </si>
  <si>
    <t>Мероприятия по содержанию (эксплуатации) имущества,находящегося в государственной (муниципальной) собственности (Исполнение судебных актов Российской Федерации и мировых соглашений по возмещению причиненного вреда)</t>
  </si>
  <si>
    <t>Муниципальная программа "Градостроительство и землепользование Пудожского муниципального района" (Прочая закупка товаров, работ и услуг)</t>
  </si>
  <si>
    <t>Исполнение по муниципальным программам на 01.10.2026 года в сравнении с аналогичным периодом прошлого года</t>
  </si>
</sst>
</file>

<file path=xl/styles.xml><?xml version="1.0" encoding="utf-8"?>
<styleSheet xmlns="http://schemas.openxmlformats.org/spreadsheetml/2006/main">
  <numFmts count="8">
    <numFmt numFmtId="164" formatCode="#,##0.000;[Red]\-#,##0.000;0.000"/>
    <numFmt numFmtId="165" formatCode="#,##0;[Red]\-#,##0"/>
    <numFmt numFmtId="166" formatCode="#,##0.0;[Red]\-#,##0.0;0.0"/>
    <numFmt numFmtId="167" formatCode="##0.0;[Red]\-##0.0;0.0"/>
    <numFmt numFmtId="168" formatCode="#,##0.00;[Red]\-#,##0.00"/>
    <numFmt numFmtId="169" formatCode="#,##0.00;[Red]\-#,##0.00;0.00"/>
    <numFmt numFmtId="170" formatCode="000"/>
    <numFmt numFmtId="171" formatCode="00\ 0\ 00\ 00000"/>
  </numFmts>
  <fonts count="4">
    <font>
      <sz val="10"/>
      <name val="Arial"/>
      <charset val="204"/>
    </font>
    <font>
      <sz val="10"/>
      <name val="Times New Roman"/>
      <family val="1"/>
      <charset val="204"/>
    </font>
    <font>
      <sz val="10"/>
      <name val="Arial"/>
      <family val="2"/>
      <charset val="204"/>
    </font>
    <font>
      <b/>
      <sz val="10"/>
      <name val="Times New Roman"/>
      <family val="1"/>
      <charset val="204"/>
    </font>
  </fonts>
  <fills count="2">
    <fill>
      <patternFill patternType="none"/>
    </fill>
    <fill>
      <patternFill patternType="gray125"/>
    </fill>
  </fills>
  <borders count="49">
    <border>
      <left/>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style="thin">
        <color indexed="64"/>
      </left>
      <right/>
      <top/>
      <bottom/>
      <diagonal/>
    </border>
    <border>
      <left style="thin">
        <color indexed="64"/>
      </left>
      <right style="medium">
        <color indexed="64"/>
      </right>
      <top/>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s>
  <cellStyleXfs count="4">
    <xf numFmtId="0" fontId="0" fillId="0" borderId="0"/>
    <xf numFmtId="0" fontId="2" fillId="0" borderId="0"/>
    <xf numFmtId="0" fontId="2" fillId="0" borderId="0"/>
    <xf numFmtId="0" fontId="2" fillId="0" borderId="0"/>
  </cellStyleXfs>
  <cellXfs count="155">
    <xf numFmtId="0" fontId="0" fillId="0" borderId="0" xfId="0"/>
    <xf numFmtId="0" fontId="1" fillId="0" borderId="24" xfId="0" applyNumberFormat="1" applyFont="1" applyFill="1" applyBorder="1" applyAlignment="1" applyProtection="1">
      <alignment horizontal="center" vertical="top"/>
      <protection hidden="1"/>
    </xf>
    <xf numFmtId="0" fontId="1" fillId="0" borderId="5" xfId="0" applyNumberFormat="1" applyFont="1" applyFill="1" applyBorder="1" applyAlignment="1" applyProtection="1">
      <alignment horizontal="center" vertical="top"/>
      <protection hidden="1"/>
    </xf>
    <xf numFmtId="170" fontId="1" fillId="0" borderId="13" xfId="0" applyNumberFormat="1" applyFont="1" applyFill="1" applyBorder="1" applyAlignment="1" applyProtection="1">
      <alignment horizontal="center" vertical="center" wrapText="1"/>
      <protection hidden="1"/>
    </xf>
    <xf numFmtId="170" fontId="1" fillId="0" borderId="13" xfId="0" applyNumberFormat="1" applyFont="1" applyFill="1" applyBorder="1" applyAlignment="1" applyProtection="1">
      <alignment horizontal="left" vertical="center" wrapText="1"/>
      <protection hidden="1"/>
    </xf>
    <xf numFmtId="0" fontId="1" fillId="0" borderId="0" xfId="0" applyNumberFormat="1" applyFont="1" applyFill="1" applyBorder="1" applyAlignment="1" applyProtection="1">
      <alignment horizontal="left" wrapText="1"/>
      <protection hidden="1"/>
    </xf>
    <xf numFmtId="0" fontId="1" fillId="0" borderId="4" xfId="0" applyNumberFormat="1" applyFont="1" applyFill="1" applyBorder="1" applyAlignment="1" applyProtection="1">
      <alignment horizontal="left" wrapText="1"/>
      <protection hidden="1"/>
    </xf>
    <xf numFmtId="170" fontId="1" fillId="0" borderId="43" xfId="0" applyNumberFormat="1" applyFont="1" applyFill="1" applyBorder="1" applyAlignment="1" applyProtection="1">
      <alignment horizontal="center" vertical="center" wrapText="1"/>
      <protection hidden="1"/>
    </xf>
    <xf numFmtId="170" fontId="1" fillId="0" borderId="43" xfId="0" applyNumberFormat="1" applyFont="1" applyFill="1" applyBorder="1" applyAlignment="1" applyProtection="1">
      <alignment horizontal="left" vertical="center" wrapText="1"/>
      <protection hidden="1"/>
    </xf>
    <xf numFmtId="170" fontId="1" fillId="0" borderId="44" xfId="0" applyNumberFormat="1" applyFont="1" applyFill="1" applyBorder="1" applyAlignment="1" applyProtection="1">
      <alignment horizontal="center" vertical="center" wrapText="1"/>
      <protection hidden="1"/>
    </xf>
    <xf numFmtId="170" fontId="1" fillId="0" borderId="44" xfId="0" applyNumberFormat="1" applyFont="1" applyFill="1" applyBorder="1" applyAlignment="1" applyProtection="1">
      <alignment horizontal="left" vertical="center" wrapText="1"/>
      <protection hidden="1"/>
    </xf>
    <xf numFmtId="170" fontId="1" fillId="0" borderId="14" xfId="0" applyNumberFormat="1" applyFont="1" applyFill="1" applyBorder="1" applyAlignment="1" applyProtection="1">
      <alignment vertical="center" wrapText="1"/>
      <protection hidden="1"/>
    </xf>
    <xf numFmtId="170" fontId="1" fillId="0" borderId="13" xfId="0" applyNumberFormat="1" applyFont="1" applyFill="1" applyBorder="1" applyAlignment="1" applyProtection="1">
      <alignment vertical="center" wrapText="1"/>
      <protection hidden="1"/>
    </xf>
    <xf numFmtId="170" fontId="1" fillId="0" borderId="14" xfId="0" applyNumberFormat="1" applyFont="1" applyFill="1" applyBorder="1" applyAlignment="1" applyProtection="1">
      <alignment vertical="center" wrapText="1"/>
      <protection hidden="1"/>
    </xf>
    <xf numFmtId="170" fontId="1" fillId="0" borderId="13" xfId="0" applyNumberFormat="1" applyFont="1" applyFill="1" applyBorder="1" applyAlignment="1" applyProtection="1">
      <alignment vertical="center" wrapText="1"/>
      <protection hidden="1"/>
    </xf>
    <xf numFmtId="0" fontId="1" fillId="0" borderId="4" xfId="0" applyNumberFormat="1" applyFont="1" applyFill="1" applyBorder="1" applyAlignment="1" applyProtection="1">
      <protection hidden="1"/>
    </xf>
    <xf numFmtId="170" fontId="1" fillId="0" borderId="10" xfId="0" applyNumberFormat="1" applyFont="1" applyFill="1" applyBorder="1" applyAlignment="1" applyProtection="1">
      <alignment horizontal="left" vertical="center" wrapText="1"/>
      <protection hidden="1"/>
    </xf>
    <xf numFmtId="170" fontId="1" fillId="0" borderId="45" xfId="0" applyNumberFormat="1" applyFont="1" applyFill="1" applyBorder="1" applyAlignment="1" applyProtection="1">
      <alignment vertical="center" wrapText="1"/>
      <protection hidden="1"/>
    </xf>
    <xf numFmtId="170" fontId="1" fillId="0" borderId="11" xfId="0" applyNumberFormat="1" applyFont="1" applyFill="1" applyBorder="1" applyAlignment="1" applyProtection="1">
      <alignment horizontal="left" vertical="center" wrapText="1"/>
      <protection hidden="1"/>
    </xf>
    <xf numFmtId="170" fontId="1" fillId="0" borderId="12" xfId="0" applyNumberFormat="1" applyFont="1" applyFill="1" applyBorder="1" applyAlignment="1" applyProtection="1">
      <alignment horizontal="left" vertical="center" wrapText="1"/>
      <protection hidden="1"/>
    </xf>
    <xf numFmtId="170" fontId="1" fillId="0" borderId="46" xfId="0" applyNumberFormat="1" applyFont="1" applyFill="1" applyBorder="1" applyAlignment="1" applyProtection="1">
      <alignment vertical="center" wrapText="1"/>
      <protection hidden="1"/>
    </xf>
    <xf numFmtId="0" fontId="1" fillId="0" borderId="11" xfId="0" applyNumberFormat="1" applyFont="1" applyFill="1" applyBorder="1" applyAlignment="1" applyProtection="1">
      <alignment horizontal="left" wrapText="1"/>
      <protection hidden="1"/>
    </xf>
    <xf numFmtId="0" fontId="1" fillId="0" borderId="10" xfId="0" applyNumberFormat="1" applyFont="1" applyFill="1" applyBorder="1" applyAlignment="1" applyProtection="1">
      <alignment horizontal="left" wrapText="1"/>
      <protection hidden="1"/>
    </xf>
    <xf numFmtId="0" fontId="1" fillId="0" borderId="43" xfId="0" applyNumberFormat="1" applyFont="1" applyFill="1" applyBorder="1" applyAlignment="1" applyProtection="1">
      <alignment horizontal="left" wrapText="1"/>
      <protection hidden="1"/>
    </xf>
    <xf numFmtId="0" fontId="1" fillId="0" borderId="12" xfId="0" applyNumberFormat="1" applyFont="1" applyFill="1" applyBorder="1" applyAlignment="1" applyProtection="1">
      <alignment horizontal="left" wrapText="1"/>
      <protection hidden="1"/>
    </xf>
    <xf numFmtId="0" fontId="1" fillId="0" borderId="11" xfId="0" applyNumberFormat="1" applyFont="1" applyFill="1" applyBorder="1" applyAlignment="1" applyProtection="1">
      <alignment horizontal="left" wrapText="1"/>
      <protection hidden="1"/>
    </xf>
    <xf numFmtId="0" fontId="1" fillId="0" borderId="11" xfId="0" applyNumberFormat="1" applyFont="1" applyFill="1" applyBorder="1" applyAlignment="1" applyProtection="1">
      <protection hidden="1"/>
    </xf>
    <xf numFmtId="0" fontId="1" fillId="0" borderId="31" xfId="0" applyNumberFormat="1" applyFont="1" applyFill="1" applyBorder="1" applyAlignment="1" applyProtection="1">
      <alignment horizontal="center" vertical="top" wrapText="1"/>
      <protection hidden="1"/>
    </xf>
    <xf numFmtId="0" fontId="1" fillId="0" borderId="30" xfId="0" applyNumberFormat="1" applyFont="1" applyFill="1" applyBorder="1" applyAlignment="1" applyProtection="1">
      <alignment horizontal="center" vertical="top" wrapText="1"/>
      <protection hidden="1"/>
    </xf>
    <xf numFmtId="0" fontId="1" fillId="0" borderId="21" xfId="0" applyNumberFormat="1" applyFont="1" applyFill="1" applyBorder="1" applyAlignment="1" applyProtection="1">
      <alignment horizontal="center" vertical="top"/>
      <protection hidden="1"/>
    </xf>
    <xf numFmtId="0" fontId="3" fillId="0" borderId="28" xfId="0" applyNumberFormat="1" applyFont="1" applyFill="1" applyBorder="1" applyAlignment="1" applyProtection="1">
      <alignment horizontal="center" vertical="top" wrapText="1"/>
      <protection hidden="1"/>
    </xf>
    <xf numFmtId="0" fontId="1" fillId="0" borderId="40" xfId="0" applyNumberFormat="1" applyFont="1" applyFill="1" applyBorder="1" applyAlignment="1" applyProtection="1">
      <alignment horizontal="center" vertical="top" wrapText="1"/>
      <protection hidden="1"/>
    </xf>
    <xf numFmtId="0" fontId="1" fillId="0" borderId="7" xfId="0" applyNumberFormat="1" applyFont="1" applyFill="1" applyBorder="1" applyAlignment="1" applyProtection="1">
      <alignment horizontal="center" vertical="top" wrapText="1"/>
      <protection hidden="1"/>
    </xf>
    <xf numFmtId="0" fontId="1" fillId="0" borderId="41" xfId="0" applyNumberFormat="1" applyFont="1" applyFill="1" applyBorder="1" applyAlignment="1" applyProtection="1">
      <alignment horizontal="center" vertical="top" wrapText="1"/>
      <protection hidden="1"/>
    </xf>
    <xf numFmtId="2" fontId="1" fillId="0" borderId="36" xfId="0" applyNumberFormat="1" applyFont="1" applyFill="1" applyBorder="1" applyAlignment="1" applyProtection="1">
      <alignment horizontal="center" vertical="top" wrapText="1"/>
      <protection hidden="1"/>
    </xf>
    <xf numFmtId="0" fontId="1" fillId="0" borderId="10" xfId="0" applyFont="1" applyBorder="1" applyAlignment="1">
      <alignment horizontal="center" vertical="top" wrapText="1"/>
    </xf>
    <xf numFmtId="0" fontId="1" fillId="0" borderId="12" xfId="0" applyFont="1" applyBorder="1" applyAlignment="1">
      <alignment horizontal="center" vertical="top" wrapText="1"/>
    </xf>
    <xf numFmtId="0" fontId="1" fillId="0" borderId="29" xfId="0" applyNumberFormat="1" applyFont="1" applyFill="1" applyBorder="1" applyAlignment="1" applyProtection="1">
      <alignment horizontal="center" vertical="top" wrapText="1"/>
      <protection hidden="1"/>
    </xf>
    <xf numFmtId="0" fontId="1" fillId="0" borderId="38" xfId="0" applyNumberFormat="1" applyFont="1" applyFill="1" applyBorder="1" applyAlignment="1" applyProtection="1">
      <alignment horizontal="center" vertical="top" wrapText="1"/>
      <protection hidden="1"/>
    </xf>
    <xf numFmtId="0" fontId="1" fillId="0" borderId="42" xfId="0" applyNumberFormat="1" applyFont="1" applyFill="1" applyBorder="1" applyAlignment="1" applyProtection="1">
      <alignment horizontal="center" vertical="top" wrapText="1"/>
      <protection hidden="1"/>
    </xf>
    <xf numFmtId="0" fontId="1" fillId="0" borderId="39" xfId="0" applyNumberFormat="1" applyFont="1" applyFill="1" applyBorder="1" applyAlignment="1" applyProtection="1">
      <alignment horizontal="center" vertical="top" wrapText="1"/>
      <protection hidden="1"/>
    </xf>
    <xf numFmtId="2" fontId="1" fillId="0" borderId="37" xfId="0" applyNumberFormat="1" applyFont="1" applyFill="1" applyBorder="1" applyAlignment="1" applyProtection="1">
      <alignment horizontal="center" vertical="top" wrapText="1"/>
      <protection hidden="1"/>
    </xf>
    <xf numFmtId="0" fontId="1" fillId="0" borderId="11" xfId="0" applyFont="1" applyBorder="1" applyAlignment="1">
      <alignment horizontal="center" vertical="top" wrapText="1"/>
    </xf>
    <xf numFmtId="2" fontId="1" fillId="0" borderId="11" xfId="0" applyNumberFormat="1" applyFont="1" applyBorder="1" applyAlignment="1">
      <alignment horizontal="center" vertical="top"/>
    </xf>
    <xf numFmtId="0" fontId="0" fillId="0" borderId="0" xfId="0" applyAlignment="1">
      <alignment horizontal="center" vertical="top"/>
    </xf>
    <xf numFmtId="0" fontId="1" fillId="0" borderId="18" xfId="0" applyNumberFormat="1" applyFont="1" applyFill="1" applyBorder="1" applyAlignment="1" applyProtection="1">
      <alignment horizontal="center" vertical="top"/>
      <protection hidden="1"/>
    </xf>
    <xf numFmtId="0" fontId="1" fillId="0" borderId="34" xfId="0" applyNumberFormat="1" applyFont="1" applyFill="1" applyBorder="1" applyAlignment="1" applyProtection="1">
      <alignment horizontal="center" vertical="top"/>
      <protection hidden="1"/>
    </xf>
    <xf numFmtId="0" fontId="1" fillId="0" borderId="33" xfId="0" applyNumberFormat="1" applyFont="1" applyFill="1" applyBorder="1" applyAlignment="1" applyProtection="1">
      <alignment horizontal="center" vertical="top"/>
      <protection hidden="1"/>
    </xf>
    <xf numFmtId="0" fontId="1" fillId="0" borderId="11" xfId="0" applyFont="1" applyBorder="1" applyAlignment="1" applyProtection="1">
      <alignment horizontal="center" vertical="top"/>
      <protection hidden="1"/>
    </xf>
    <xf numFmtId="171" fontId="1" fillId="0" borderId="10" xfId="0" applyNumberFormat="1" applyFont="1" applyFill="1" applyBorder="1" applyAlignment="1" applyProtection="1">
      <alignment horizontal="center" vertical="top"/>
      <protection hidden="1"/>
    </xf>
    <xf numFmtId="170" fontId="1" fillId="0" borderId="14" xfId="0" applyNumberFormat="1" applyFont="1" applyFill="1" applyBorder="1" applyAlignment="1" applyProtection="1">
      <alignment horizontal="center" vertical="top" wrapText="1"/>
      <protection hidden="1"/>
    </xf>
    <xf numFmtId="170" fontId="1" fillId="0" borderId="13" xfId="0" applyNumberFormat="1" applyFont="1" applyFill="1" applyBorder="1" applyAlignment="1" applyProtection="1">
      <alignment horizontal="center" vertical="top" wrapText="1"/>
      <protection hidden="1"/>
    </xf>
    <xf numFmtId="170" fontId="1" fillId="0" borderId="12" xfId="0" applyNumberFormat="1" applyFont="1" applyFill="1" applyBorder="1" applyAlignment="1" applyProtection="1">
      <alignment horizontal="center" vertical="top" wrapText="1"/>
      <protection hidden="1"/>
    </xf>
    <xf numFmtId="0" fontId="1" fillId="0" borderId="12" xfId="0" applyNumberFormat="1" applyFont="1" applyFill="1" applyBorder="1" applyAlignment="1" applyProtection="1">
      <alignment horizontal="center" vertical="top"/>
      <protection hidden="1"/>
    </xf>
    <xf numFmtId="0" fontId="1" fillId="0" borderId="0" xfId="0" applyFont="1" applyProtection="1">
      <protection hidden="1"/>
    </xf>
    <xf numFmtId="0" fontId="1" fillId="0" borderId="0" xfId="0" applyFont="1" applyAlignment="1" applyProtection="1">
      <alignment horizontal="center" vertical="top"/>
      <protection hidden="1"/>
    </xf>
    <xf numFmtId="0" fontId="1" fillId="0" borderId="0" xfId="0" applyNumberFormat="1" applyFont="1" applyFill="1" applyAlignment="1" applyProtection="1">
      <alignment horizontal="center" vertical="top"/>
      <protection hidden="1"/>
    </xf>
    <xf numFmtId="1" fontId="1" fillId="0" borderId="0" xfId="0" applyNumberFormat="1" applyFont="1" applyFill="1" applyAlignment="1" applyProtection="1">
      <alignment horizontal="center" vertical="top"/>
      <protection hidden="1"/>
    </xf>
    <xf numFmtId="0" fontId="1" fillId="0" borderId="0" xfId="0" applyFont="1" applyAlignment="1">
      <alignment horizontal="center" vertical="top"/>
    </xf>
    <xf numFmtId="0" fontId="1" fillId="0" borderId="0" xfId="0" applyNumberFormat="1" applyFont="1" applyFill="1" applyAlignment="1" applyProtection="1">
      <alignment horizontal="center" wrapText="1"/>
      <protection hidden="1"/>
    </xf>
    <xf numFmtId="0" fontId="1" fillId="0" borderId="32" xfId="0" applyNumberFormat="1" applyFont="1" applyFill="1" applyBorder="1" applyAlignment="1" applyProtection="1">
      <alignment horizontal="center" vertical="center"/>
      <protection hidden="1"/>
    </xf>
    <xf numFmtId="0" fontId="3" fillId="0" borderId="35" xfId="0" applyNumberFormat="1" applyFont="1" applyFill="1" applyBorder="1" applyAlignment="1" applyProtection="1">
      <alignment horizontal="center" vertical="top"/>
      <protection hidden="1"/>
    </xf>
    <xf numFmtId="0" fontId="1" fillId="0" borderId="24" xfId="0" applyNumberFormat="1" applyFont="1" applyFill="1" applyBorder="1" applyAlignment="1" applyProtection="1">
      <alignment horizontal="center" vertical="top" wrapText="1"/>
      <protection hidden="1"/>
    </xf>
    <xf numFmtId="0" fontId="1" fillId="0" borderId="26" xfId="0" applyNumberFormat="1" applyFont="1" applyFill="1" applyBorder="1" applyAlignment="1" applyProtection="1">
      <alignment horizontal="center"/>
      <protection hidden="1"/>
    </xf>
    <xf numFmtId="0" fontId="1" fillId="0" borderId="25" xfId="0" applyNumberFormat="1" applyFont="1" applyFill="1" applyBorder="1" applyAlignment="1" applyProtection="1">
      <alignment horizontal="center" vertical="top"/>
      <protection hidden="1"/>
    </xf>
    <xf numFmtId="0" fontId="1" fillId="0" borderId="23" xfId="0" applyNumberFormat="1" applyFont="1" applyFill="1" applyBorder="1" applyAlignment="1" applyProtection="1">
      <alignment horizontal="center" vertical="top"/>
      <protection hidden="1"/>
    </xf>
    <xf numFmtId="0" fontId="1" fillId="0" borderId="17" xfId="0" applyNumberFormat="1" applyFont="1" applyFill="1" applyBorder="1" applyAlignment="1" applyProtection="1">
      <alignment horizontal="center" vertical="top"/>
      <protection hidden="1"/>
    </xf>
    <xf numFmtId="0" fontId="1" fillId="0" borderId="22" xfId="0" applyNumberFormat="1" applyFont="1" applyFill="1" applyBorder="1" applyAlignment="1" applyProtection="1">
      <alignment horizontal="center" vertical="top"/>
      <protection hidden="1"/>
    </xf>
    <xf numFmtId="1" fontId="1" fillId="0" borderId="37" xfId="0" applyNumberFormat="1" applyFont="1" applyFill="1" applyBorder="1" applyAlignment="1" applyProtection="1">
      <alignment horizontal="center" vertical="top"/>
      <protection hidden="1"/>
    </xf>
    <xf numFmtId="0" fontId="1" fillId="0" borderId="11" xfId="0" applyFont="1" applyBorder="1" applyAlignment="1">
      <alignment horizontal="center" vertical="top"/>
    </xf>
    <xf numFmtId="170" fontId="3" fillId="0" borderId="20" xfId="0" applyNumberFormat="1" applyFont="1" applyFill="1" applyBorder="1" applyAlignment="1" applyProtection="1">
      <alignment vertical="center" wrapText="1"/>
      <protection hidden="1"/>
    </xf>
    <xf numFmtId="170" fontId="3" fillId="0" borderId="19" xfId="0" applyNumberFormat="1" applyFont="1" applyFill="1" applyBorder="1" applyAlignment="1" applyProtection="1">
      <alignment vertical="center" wrapText="1"/>
      <protection hidden="1"/>
    </xf>
    <xf numFmtId="171" fontId="3" fillId="0" borderId="16" xfId="0" applyNumberFormat="1" applyFont="1" applyFill="1" applyBorder="1" applyAlignment="1" applyProtection="1">
      <alignment horizontal="center" vertical="top"/>
      <protection hidden="1"/>
    </xf>
    <xf numFmtId="170" fontId="3" fillId="0" borderId="16" xfId="0" applyNumberFormat="1" applyFont="1" applyFill="1" applyBorder="1" applyAlignment="1" applyProtection="1">
      <alignment horizontal="center" vertical="top"/>
      <protection hidden="1"/>
    </xf>
    <xf numFmtId="170" fontId="3" fillId="0" borderId="17" xfId="0" applyNumberFormat="1" applyFont="1" applyFill="1" applyBorder="1" applyAlignment="1" applyProtection="1">
      <alignment horizontal="center" vertical="top"/>
      <protection hidden="1"/>
    </xf>
    <xf numFmtId="169" fontId="1" fillId="0" borderId="17" xfId="0" applyNumberFormat="1" applyFont="1" applyFill="1" applyBorder="1" applyAlignment="1" applyProtection="1">
      <alignment horizontal="center" vertical="top"/>
      <protection hidden="1"/>
    </xf>
    <xf numFmtId="166" fontId="1" fillId="0" borderId="16" xfId="0" applyNumberFormat="1" applyFont="1" applyFill="1" applyBorder="1" applyAlignment="1" applyProtection="1">
      <alignment horizontal="center" vertical="top"/>
      <protection hidden="1"/>
    </xf>
    <xf numFmtId="164" fontId="3" fillId="0" borderId="16" xfId="0" applyNumberFormat="1" applyFont="1" applyFill="1" applyBorder="1" applyAlignment="1" applyProtection="1">
      <alignment horizontal="center" vertical="top"/>
      <protection hidden="1"/>
    </xf>
    <xf numFmtId="169" fontId="3" fillId="0" borderId="17" xfId="0" applyNumberFormat="1" applyFont="1" applyFill="1" applyBorder="1" applyAlignment="1" applyProtection="1">
      <alignment horizontal="center" vertical="top"/>
      <protection hidden="1"/>
    </xf>
    <xf numFmtId="169" fontId="3" fillId="0" borderId="16" xfId="0" applyNumberFormat="1" applyFont="1" applyFill="1" applyBorder="1" applyAlignment="1" applyProtection="1">
      <alignment horizontal="center" vertical="top"/>
      <protection hidden="1"/>
    </xf>
    <xf numFmtId="0" fontId="3" fillId="0" borderId="15" xfId="0" applyNumberFormat="1" applyFont="1" applyFill="1" applyBorder="1" applyAlignment="1" applyProtection="1">
      <alignment horizontal="center" vertical="top"/>
      <protection hidden="1"/>
    </xf>
    <xf numFmtId="0" fontId="3" fillId="0" borderId="19" xfId="0" applyNumberFormat="1" applyFont="1" applyFill="1" applyBorder="1" applyAlignment="1" applyProtection="1">
      <alignment horizontal="center" vertical="top"/>
      <protection hidden="1"/>
    </xf>
    <xf numFmtId="1" fontId="1" fillId="0" borderId="11" xfId="0" applyNumberFormat="1" applyFont="1" applyFill="1" applyBorder="1" applyAlignment="1" applyProtection="1">
      <alignment horizontal="center" vertical="top"/>
      <protection hidden="1"/>
    </xf>
    <xf numFmtId="164" fontId="1" fillId="0" borderId="11" xfId="0" applyNumberFormat="1" applyFont="1" applyBorder="1" applyAlignment="1">
      <alignment horizontal="center" vertical="top"/>
    </xf>
    <xf numFmtId="170" fontId="1" fillId="0" borderId="10" xfId="0" applyNumberFormat="1" applyFont="1" applyFill="1" applyBorder="1" applyAlignment="1" applyProtection="1">
      <alignment horizontal="center" vertical="top"/>
      <protection hidden="1"/>
    </xf>
    <xf numFmtId="170" fontId="1" fillId="0" borderId="11" xfId="0" applyNumberFormat="1" applyFont="1" applyFill="1" applyBorder="1" applyAlignment="1" applyProtection="1">
      <alignment horizontal="center" vertical="top"/>
      <protection hidden="1"/>
    </xf>
    <xf numFmtId="169" fontId="1" fillId="0" borderId="11" xfId="0" applyNumberFormat="1" applyFont="1" applyFill="1" applyBorder="1" applyAlignment="1" applyProtection="1">
      <alignment horizontal="center" vertical="top"/>
      <protection hidden="1"/>
    </xf>
    <xf numFmtId="166" fontId="1" fillId="0" borderId="10" xfId="0" applyNumberFormat="1" applyFont="1" applyFill="1" applyBorder="1" applyAlignment="1" applyProtection="1">
      <alignment horizontal="center" vertical="top"/>
      <protection hidden="1"/>
    </xf>
    <xf numFmtId="164" fontId="1" fillId="0" borderId="10" xfId="0" applyNumberFormat="1" applyFont="1" applyFill="1" applyBorder="1" applyAlignment="1" applyProtection="1">
      <alignment horizontal="center" vertical="top"/>
      <protection hidden="1"/>
    </xf>
    <xf numFmtId="169" fontId="1" fillId="0" borderId="11" xfId="0" applyNumberFormat="1" applyFont="1" applyFill="1" applyBorder="1" applyAlignment="1" applyProtection="1">
      <alignment horizontal="center" vertical="top"/>
      <protection hidden="1"/>
    </xf>
    <xf numFmtId="169" fontId="1" fillId="0" borderId="10" xfId="0" applyNumberFormat="1" applyFont="1" applyFill="1" applyBorder="1" applyAlignment="1" applyProtection="1">
      <alignment horizontal="center" vertical="top"/>
      <protection hidden="1"/>
    </xf>
    <xf numFmtId="0" fontId="1" fillId="0" borderId="9" xfId="0" applyNumberFormat="1" applyFont="1" applyFill="1" applyBorder="1" applyAlignment="1" applyProtection="1">
      <alignment horizontal="center" vertical="top"/>
      <protection hidden="1"/>
    </xf>
    <xf numFmtId="0" fontId="1" fillId="0" borderId="13" xfId="0" applyNumberFormat="1" applyFont="1" applyFill="1" applyBorder="1" applyAlignment="1" applyProtection="1">
      <alignment horizontal="center" vertical="top"/>
      <protection hidden="1"/>
    </xf>
    <xf numFmtId="170" fontId="3" fillId="0" borderId="14" xfId="0" applyNumberFormat="1" applyFont="1" applyFill="1" applyBorder="1" applyAlignment="1" applyProtection="1">
      <alignment vertical="center" wrapText="1"/>
      <protection hidden="1"/>
    </xf>
    <xf numFmtId="170" fontId="3" fillId="0" borderId="13" xfId="0" applyNumberFormat="1" applyFont="1" applyFill="1" applyBorder="1" applyAlignment="1" applyProtection="1">
      <alignment vertical="center" wrapText="1"/>
      <protection hidden="1"/>
    </xf>
    <xf numFmtId="171" fontId="3" fillId="0" borderId="10" xfId="0" applyNumberFormat="1" applyFont="1" applyFill="1" applyBorder="1" applyAlignment="1" applyProtection="1">
      <alignment horizontal="center" vertical="top"/>
      <protection hidden="1"/>
    </xf>
    <xf numFmtId="170" fontId="3" fillId="0" borderId="10" xfId="0" applyNumberFormat="1" applyFont="1" applyFill="1" applyBorder="1" applyAlignment="1" applyProtection="1">
      <alignment horizontal="center" vertical="top"/>
      <protection hidden="1"/>
    </xf>
    <xf numFmtId="170" fontId="3" fillId="0" borderId="11" xfId="0" applyNumberFormat="1" applyFont="1" applyFill="1" applyBorder="1" applyAlignment="1" applyProtection="1">
      <alignment horizontal="center" vertical="top"/>
      <protection hidden="1"/>
    </xf>
    <xf numFmtId="164" fontId="3" fillId="0" borderId="10" xfId="0" applyNumberFormat="1" applyFont="1" applyFill="1" applyBorder="1" applyAlignment="1" applyProtection="1">
      <alignment horizontal="center" vertical="top"/>
      <protection hidden="1"/>
    </xf>
    <xf numFmtId="169" fontId="3" fillId="0" borderId="11" xfId="0" applyNumberFormat="1" applyFont="1" applyFill="1" applyBorder="1" applyAlignment="1" applyProtection="1">
      <alignment horizontal="center" vertical="top"/>
      <protection hidden="1"/>
    </xf>
    <xf numFmtId="169" fontId="3" fillId="0" borderId="10" xfId="0" applyNumberFormat="1" applyFont="1" applyFill="1" applyBorder="1" applyAlignment="1" applyProtection="1">
      <alignment horizontal="center" vertical="top"/>
      <protection hidden="1"/>
    </xf>
    <xf numFmtId="0" fontId="3" fillId="0" borderId="9" xfId="0" applyNumberFormat="1" applyFont="1" applyFill="1" applyBorder="1" applyAlignment="1" applyProtection="1">
      <alignment horizontal="center" vertical="top"/>
      <protection hidden="1"/>
    </xf>
    <xf numFmtId="0" fontId="3" fillId="0" borderId="13" xfId="0" applyNumberFormat="1" applyFont="1" applyFill="1" applyBorder="1" applyAlignment="1" applyProtection="1">
      <alignment horizontal="center" vertical="top"/>
      <protection hidden="1"/>
    </xf>
    <xf numFmtId="170" fontId="1" fillId="0" borderId="11" xfId="0" applyNumberFormat="1" applyFont="1" applyFill="1" applyBorder="1" applyAlignment="1" applyProtection="1">
      <alignment horizontal="center" vertical="top"/>
      <protection hidden="1"/>
    </xf>
    <xf numFmtId="169" fontId="1" fillId="0" borderId="10" xfId="0" applyNumberFormat="1" applyFont="1" applyFill="1" applyBorder="1" applyAlignment="1" applyProtection="1">
      <alignment horizontal="center" vertical="top"/>
      <protection hidden="1"/>
    </xf>
    <xf numFmtId="0" fontId="1" fillId="0" borderId="9" xfId="0" applyNumberFormat="1" applyFont="1" applyFill="1" applyBorder="1" applyAlignment="1" applyProtection="1">
      <alignment horizontal="center" vertical="top"/>
      <protection hidden="1"/>
    </xf>
    <xf numFmtId="0" fontId="1" fillId="0" borderId="13" xfId="0" applyNumberFormat="1" applyFont="1" applyFill="1" applyBorder="1" applyAlignment="1" applyProtection="1">
      <alignment horizontal="center" vertical="top"/>
      <protection hidden="1"/>
    </xf>
    <xf numFmtId="170" fontId="1" fillId="0" borderId="13" xfId="0" applyNumberFormat="1" applyFont="1" applyFill="1" applyBorder="1" applyAlignment="1" applyProtection="1">
      <alignment horizontal="left" vertical="center" wrapText="1"/>
      <protection hidden="1"/>
    </xf>
    <xf numFmtId="170" fontId="1" fillId="0" borderId="48" xfId="0" applyNumberFormat="1" applyFont="1" applyFill="1" applyBorder="1" applyAlignment="1" applyProtection="1">
      <alignment vertical="center" wrapText="1"/>
      <protection hidden="1"/>
    </xf>
    <xf numFmtId="170" fontId="1" fillId="0" borderId="11" xfId="0" applyNumberFormat="1" applyFont="1" applyFill="1" applyBorder="1" applyAlignment="1" applyProtection="1">
      <alignment vertical="center" wrapText="1"/>
      <protection hidden="1"/>
    </xf>
    <xf numFmtId="171" fontId="1" fillId="0" borderId="11" xfId="0" applyNumberFormat="1" applyFont="1" applyFill="1" applyBorder="1" applyAlignment="1" applyProtection="1">
      <alignment horizontal="center" vertical="top"/>
      <protection hidden="1"/>
    </xf>
    <xf numFmtId="0" fontId="1" fillId="0" borderId="11" xfId="0" applyNumberFormat="1" applyFont="1" applyFill="1" applyBorder="1" applyAlignment="1" applyProtection="1">
      <alignment horizontal="center" vertical="top"/>
      <protection hidden="1"/>
    </xf>
    <xf numFmtId="166" fontId="1" fillId="0" borderId="11" xfId="0" applyNumberFormat="1" applyFont="1" applyFill="1" applyBorder="1" applyAlignment="1" applyProtection="1">
      <alignment horizontal="center" vertical="top"/>
      <protection hidden="1"/>
    </xf>
    <xf numFmtId="164" fontId="1" fillId="0" borderId="11" xfId="0" applyNumberFormat="1" applyFont="1" applyFill="1" applyBorder="1" applyAlignment="1" applyProtection="1">
      <alignment horizontal="center" vertical="top"/>
      <protection hidden="1"/>
    </xf>
    <xf numFmtId="169" fontId="1" fillId="0" borderId="2" xfId="0" applyNumberFormat="1" applyFont="1" applyFill="1" applyBorder="1" applyAlignment="1" applyProtection="1">
      <alignment horizontal="center" vertical="top"/>
      <protection hidden="1"/>
    </xf>
    <xf numFmtId="169" fontId="1" fillId="0" borderId="1" xfId="0" applyNumberFormat="1" applyFont="1" applyFill="1" applyBorder="1" applyAlignment="1" applyProtection="1">
      <alignment horizontal="center" vertical="top"/>
      <protection hidden="1"/>
    </xf>
    <xf numFmtId="164" fontId="1" fillId="0" borderId="1" xfId="0" applyNumberFormat="1" applyFont="1" applyFill="1" applyBorder="1" applyAlignment="1" applyProtection="1">
      <alignment horizontal="center" vertical="top"/>
      <protection hidden="1"/>
    </xf>
    <xf numFmtId="0" fontId="1" fillId="0" borderId="8" xfId="0" applyNumberFormat="1" applyFont="1" applyFill="1" applyBorder="1" applyAlignment="1" applyProtection="1">
      <alignment horizontal="center" vertical="top"/>
      <protection hidden="1"/>
    </xf>
    <xf numFmtId="0" fontId="1" fillId="0" borderId="3" xfId="0" applyNumberFormat="1" applyFont="1" applyFill="1" applyBorder="1" applyAlignment="1" applyProtection="1">
      <alignment horizontal="center" vertical="top"/>
      <protection hidden="1"/>
    </xf>
    <xf numFmtId="0" fontId="1" fillId="0" borderId="37" xfId="0" applyNumberFormat="1" applyFont="1" applyFill="1" applyBorder="1" applyAlignment="1" applyProtection="1">
      <protection hidden="1"/>
    </xf>
    <xf numFmtId="0" fontId="1" fillId="0" borderId="37" xfId="0" applyNumberFormat="1" applyFont="1" applyFill="1" applyBorder="1" applyAlignment="1" applyProtection="1">
      <alignment horizontal="center" vertical="top"/>
      <protection hidden="1"/>
    </xf>
    <xf numFmtId="168" fontId="1" fillId="0" borderId="0" xfId="0" applyNumberFormat="1" applyFont="1" applyFill="1" applyAlignment="1" applyProtection="1">
      <alignment horizontal="center" vertical="top"/>
      <protection hidden="1"/>
    </xf>
    <xf numFmtId="168" fontId="1" fillId="0" borderId="0" xfId="0" applyNumberFormat="1" applyFont="1" applyFill="1" applyBorder="1" applyAlignment="1" applyProtection="1">
      <alignment horizontal="center" vertical="top"/>
      <protection hidden="1"/>
    </xf>
    <xf numFmtId="167" fontId="1" fillId="0" borderId="5" xfId="0" applyNumberFormat="1" applyFont="1" applyFill="1" applyBorder="1" applyAlignment="1" applyProtection="1">
      <alignment horizontal="center" vertical="top"/>
      <protection hidden="1"/>
    </xf>
    <xf numFmtId="166" fontId="1" fillId="0" borderId="5" xfId="0" applyNumberFormat="1" applyFont="1" applyFill="1" applyBorder="1" applyAlignment="1" applyProtection="1">
      <alignment horizontal="center" vertical="top"/>
      <protection hidden="1"/>
    </xf>
    <xf numFmtId="164" fontId="1" fillId="0" borderId="6" xfId="0" applyNumberFormat="1" applyFont="1" applyFill="1" applyBorder="1" applyAlignment="1" applyProtection="1">
      <alignment horizontal="center" vertical="top"/>
      <protection hidden="1"/>
    </xf>
    <xf numFmtId="164" fontId="1" fillId="0" borderId="4" xfId="0" applyNumberFormat="1" applyFont="1" applyFill="1" applyBorder="1" applyAlignment="1" applyProtection="1">
      <alignment horizontal="center" vertical="top"/>
      <protection hidden="1"/>
    </xf>
    <xf numFmtId="1" fontId="1" fillId="0" borderId="36" xfId="0" applyNumberFormat="1" applyFont="1" applyFill="1" applyBorder="1" applyAlignment="1" applyProtection="1">
      <alignment horizontal="center" vertical="top"/>
      <protection hidden="1"/>
    </xf>
    <xf numFmtId="0" fontId="1" fillId="0" borderId="36" xfId="0" applyFont="1" applyBorder="1" applyAlignment="1">
      <alignment horizontal="center" vertical="top"/>
    </xf>
    <xf numFmtId="168" fontId="1" fillId="0" borderId="11" xfId="0" applyNumberFormat="1" applyFont="1" applyFill="1" applyBorder="1" applyAlignment="1" applyProtection="1">
      <alignment horizontal="center" vertical="top"/>
      <protection hidden="1"/>
    </xf>
    <xf numFmtId="167" fontId="1" fillId="0" borderId="11" xfId="0" applyNumberFormat="1" applyFont="1" applyFill="1" applyBorder="1" applyAlignment="1" applyProtection="1">
      <alignment horizontal="center" vertical="top"/>
      <protection hidden="1"/>
    </xf>
    <xf numFmtId="0" fontId="1" fillId="0" borderId="0" xfId="0" applyNumberFormat="1" applyFont="1" applyFill="1" applyAlignment="1" applyProtection="1">
      <protection hidden="1"/>
    </xf>
    <xf numFmtId="0" fontId="3" fillId="0" borderId="47" xfId="0" applyNumberFormat="1" applyFont="1" applyFill="1" applyBorder="1" applyAlignment="1" applyProtection="1">
      <alignment horizontal="left" vertical="center"/>
      <protection hidden="1"/>
    </xf>
    <xf numFmtId="0" fontId="1" fillId="0" borderId="29" xfId="0" applyFont="1" applyFill="1" applyBorder="1" applyAlignment="1" applyProtection="1">
      <alignment horizontal="center" vertical="top"/>
      <protection hidden="1"/>
    </xf>
    <xf numFmtId="168" fontId="1" fillId="0" borderId="29" xfId="0" applyNumberFormat="1" applyFont="1" applyFill="1" applyBorder="1" applyAlignment="1" applyProtection="1">
      <alignment horizontal="center" vertical="top"/>
      <protection hidden="1"/>
    </xf>
    <xf numFmtId="1" fontId="1" fillId="0" borderId="29" xfId="0" applyNumberFormat="1" applyFont="1" applyFill="1" applyBorder="1" applyAlignment="1" applyProtection="1">
      <alignment horizontal="center" vertical="top"/>
      <protection hidden="1"/>
    </xf>
    <xf numFmtId="167" fontId="1" fillId="0" borderId="24" xfId="0" applyNumberFormat="1" applyFont="1" applyFill="1" applyBorder="1" applyAlignment="1" applyProtection="1">
      <alignment horizontal="center" vertical="top"/>
      <protection hidden="1"/>
    </xf>
    <xf numFmtId="166" fontId="3" fillId="0" borderId="24" xfId="0" applyNumberFormat="1" applyFont="1" applyFill="1" applyBorder="1" applyAlignment="1" applyProtection="1">
      <alignment horizontal="center" vertical="top"/>
      <protection hidden="1"/>
    </xf>
    <xf numFmtId="164" fontId="3" fillId="0" borderId="23" xfId="0" applyNumberFormat="1" applyFont="1" applyFill="1" applyBorder="1" applyAlignment="1" applyProtection="1">
      <alignment horizontal="center" vertical="top"/>
      <protection hidden="1"/>
    </xf>
    <xf numFmtId="165" fontId="1" fillId="0" borderId="22" xfId="0" applyNumberFormat="1" applyFont="1" applyFill="1" applyBorder="1" applyAlignment="1" applyProtection="1">
      <alignment horizontal="center" vertical="top"/>
      <protection hidden="1"/>
    </xf>
    <xf numFmtId="165" fontId="1" fillId="0" borderId="24" xfId="0" applyNumberFormat="1" applyFont="1" applyFill="1" applyBorder="1" applyAlignment="1" applyProtection="1">
      <alignment horizontal="center" vertical="top"/>
      <protection hidden="1"/>
    </xf>
    <xf numFmtId="164" fontId="3" fillId="0" borderId="27" xfId="0" applyNumberFormat="1" applyFont="1" applyFill="1" applyBorder="1" applyAlignment="1" applyProtection="1">
      <alignment horizontal="center" vertical="top"/>
      <protection hidden="1"/>
    </xf>
    <xf numFmtId="0" fontId="3" fillId="0" borderId="37" xfId="0" applyFont="1" applyBorder="1" applyAlignment="1">
      <alignment horizontal="center" vertical="top"/>
    </xf>
    <xf numFmtId="0" fontId="1" fillId="0" borderId="0" xfId="0" applyFont="1"/>
    <xf numFmtId="0" fontId="1" fillId="0" borderId="0" xfId="0" applyNumberFormat="1" applyFont="1" applyFill="1" applyAlignment="1" applyProtection="1">
      <alignment horizontal="center" vertical="top" wrapText="1"/>
      <protection hidden="1"/>
    </xf>
    <xf numFmtId="0" fontId="3" fillId="0" borderId="0" xfId="0" applyNumberFormat="1" applyFont="1" applyFill="1" applyAlignment="1" applyProtection="1">
      <alignment horizontal="center" wrapText="1"/>
      <protection hidden="1"/>
    </xf>
    <xf numFmtId="0" fontId="3" fillId="0" borderId="0" xfId="0" applyNumberFormat="1" applyFont="1" applyFill="1" applyAlignment="1" applyProtection="1">
      <protection hidden="1"/>
    </xf>
    <xf numFmtId="0" fontId="3" fillId="0" borderId="0" xfId="0" applyNumberFormat="1" applyFont="1" applyFill="1" applyAlignment="1" applyProtection="1">
      <alignment horizontal="center" vertical="top"/>
      <protection hidden="1"/>
    </xf>
    <xf numFmtId="0" fontId="1" fillId="0" borderId="29" xfId="0" applyNumberFormat="1" applyFont="1" applyFill="1" applyBorder="1" applyAlignment="1" applyProtection="1">
      <alignment horizontal="center" vertical="top"/>
      <protection hidden="1"/>
    </xf>
    <xf numFmtId="0" fontId="1" fillId="0" borderId="0" xfId="0" applyNumberFormat="1" applyFont="1" applyFill="1" applyBorder="1" applyAlignment="1" applyProtection="1">
      <alignment horizontal="center" vertical="top"/>
      <protection hidden="1"/>
    </xf>
    <xf numFmtId="0" fontId="3" fillId="0" borderId="0" xfId="0" applyNumberFormat="1" applyFont="1" applyFill="1" applyAlignment="1" applyProtection="1">
      <alignment horizontal="centerContinuous"/>
      <protection hidden="1"/>
    </xf>
    <xf numFmtId="0" fontId="3" fillId="0" borderId="0" xfId="0" applyNumberFormat="1" applyFont="1" applyFill="1" applyAlignment="1" applyProtection="1">
      <alignment horizontal="centerContinuous" vertical="top"/>
      <protection hidden="1"/>
    </xf>
    <xf numFmtId="0" fontId="1" fillId="0" borderId="27" xfId="0" applyNumberFormat="1" applyFont="1" applyFill="1" applyBorder="1" applyAlignment="1" applyProtection="1">
      <alignment horizontal="center" vertical="top"/>
      <protection hidden="1"/>
    </xf>
    <xf numFmtId="168" fontId="1" fillId="0" borderId="5" xfId="0" applyNumberFormat="1" applyFont="1" applyFill="1" applyBorder="1" applyAlignment="1" applyProtection="1">
      <alignment horizontal="center" vertical="top"/>
      <protection hidden="1"/>
    </xf>
    <xf numFmtId="0" fontId="3" fillId="0" borderId="0" xfId="0" applyNumberFormat="1" applyFont="1" applyFill="1" applyAlignment="1" applyProtection="1">
      <alignment horizontal="center" vertical="top" wrapText="1"/>
      <protection hidden="1"/>
    </xf>
  </cellXfs>
  <cellStyles count="4">
    <cellStyle name="Обычный" xfId="0" builtinId="0"/>
    <cellStyle name="Обычный 2" xfId="3"/>
    <cellStyle name="Обычный 3" xfId="1"/>
    <cellStyle name="Обычный 4"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L268"/>
  <sheetViews>
    <sheetView showGridLines="0" tabSelected="1" workbookViewId="0">
      <selection activeCell="AQ11" sqref="AQ11"/>
    </sheetView>
  </sheetViews>
  <sheetFormatPr defaultRowHeight="12.75"/>
  <cols>
    <col min="1" max="1" width="0.85546875" style="143" customWidth="1"/>
    <col min="2" max="5" width="0" style="143" hidden="1" customWidth="1"/>
    <col min="6" max="6" width="0.5703125" style="143" customWidth="1"/>
    <col min="7" max="8" width="0.7109375" style="143" customWidth="1"/>
    <col min="9" max="9" width="0.5703125" style="143" customWidth="1"/>
    <col min="10" max="11" width="0.7109375" style="143" customWidth="1"/>
    <col min="12" max="12" width="0.5703125" style="143" customWidth="1"/>
    <col min="13" max="13" width="54.28515625" style="58" customWidth="1"/>
    <col min="14" max="16" width="0" style="58" hidden="1" customWidth="1"/>
    <col min="17" max="17" width="11.85546875" style="58" customWidth="1"/>
    <col min="18" max="18" width="8.5703125" style="58" customWidth="1"/>
    <col min="19" max="26" width="0" style="58" hidden="1" customWidth="1"/>
    <col min="27" max="27" width="13.5703125" style="58" customWidth="1"/>
    <col min="28" max="29" width="0" style="58" hidden="1" customWidth="1"/>
    <col min="30" max="30" width="14.28515625" style="58" customWidth="1"/>
    <col min="31" max="33" width="0" style="58" hidden="1" customWidth="1"/>
    <col min="34" max="34" width="13" style="58" customWidth="1"/>
    <col min="35" max="35" width="15.28515625" style="58" customWidth="1"/>
    <col min="36" max="36" width="13.28515625" style="58" customWidth="1"/>
    <col min="37" max="37" width="14.5703125" style="58" customWidth="1"/>
    <col min="38" max="38" width="9.140625" style="44" customWidth="1"/>
    <col min="39" max="256" width="9.140625" customWidth="1"/>
  </cols>
  <sheetData>
    <row r="1" spans="1:37" ht="12" customHeight="1">
      <c r="A1" s="54"/>
      <c r="B1" s="54"/>
      <c r="C1" s="54"/>
      <c r="D1" s="54"/>
      <c r="E1" s="54"/>
      <c r="F1" s="54"/>
      <c r="G1" s="54"/>
      <c r="H1" s="54"/>
      <c r="I1" s="54"/>
      <c r="J1" s="54"/>
      <c r="K1" s="54"/>
      <c r="L1" s="54"/>
      <c r="M1" s="144"/>
      <c r="N1" s="144"/>
      <c r="O1" s="144"/>
      <c r="P1" s="144"/>
      <c r="Q1" s="144"/>
      <c r="R1" s="144"/>
      <c r="S1" s="144"/>
      <c r="T1" s="144"/>
      <c r="U1" s="144"/>
      <c r="V1" s="144"/>
      <c r="W1" s="144"/>
      <c r="X1" s="55"/>
      <c r="Y1" s="56"/>
      <c r="Z1" s="56"/>
      <c r="AA1" s="56"/>
      <c r="AB1" s="55"/>
      <c r="AC1" s="57"/>
      <c r="AD1" s="55"/>
      <c r="AE1" s="55"/>
      <c r="AF1" s="55"/>
      <c r="AG1" s="55"/>
      <c r="AH1" s="55"/>
    </row>
    <row r="2" spans="1:37" ht="12.75" customHeight="1">
      <c r="A2" s="54"/>
      <c r="B2" s="54"/>
      <c r="C2" s="54"/>
      <c r="D2" s="54"/>
      <c r="E2" s="54"/>
      <c r="F2" s="54"/>
      <c r="G2" s="54"/>
      <c r="H2" s="54"/>
      <c r="I2" s="54"/>
      <c r="J2" s="54"/>
      <c r="K2" s="54"/>
      <c r="L2" s="54"/>
      <c r="M2" s="144"/>
      <c r="N2" s="144"/>
      <c r="O2" s="144"/>
      <c r="P2" s="144"/>
      <c r="Q2" s="144"/>
      <c r="R2" s="144"/>
      <c r="S2" s="144"/>
      <c r="T2" s="144"/>
      <c r="U2" s="144"/>
      <c r="V2" s="144"/>
      <c r="W2" s="144"/>
      <c r="X2" s="55"/>
      <c r="Y2" s="56"/>
      <c r="Z2" s="56"/>
      <c r="AA2" s="56"/>
      <c r="AB2" s="55"/>
      <c r="AC2" s="57"/>
      <c r="AD2" s="55"/>
      <c r="AE2" s="55"/>
      <c r="AF2" s="55"/>
      <c r="AG2" s="55"/>
      <c r="AH2" s="55"/>
    </row>
    <row r="3" spans="1:37" ht="12.75" customHeight="1">
      <c r="A3" s="54"/>
      <c r="B3" s="54"/>
      <c r="C3" s="54"/>
      <c r="D3" s="54"/>
      <c r="E3" s="54"/>
      <c r="F3" s="54"/>
      <c r="G3" s="54"/>
      <c r="H3" s="54"/>
      <c r="I3" s="54"/>
      <c r="J3" s="54"/>
      <c r="K3" s="54"/>
      <c r="L3" s="54"/>
      <c r="M3" s="154" t="s">
        <v>453</v>
      </c>
      <c r="N3" s="154"/>
      <c r="O3" s="154"/>
      <c r="P3" s="154"/>
      <c r="Q3" s="154"/>
      <c r="R3" s="154"/>
      <c r="S3" s="154"/>
      <c r="T3" s="154"/>
      <c r="U3" s="154"/>
      <c r="V3" s="154"/>
      <c r="W3" s="154"/>
      <c r="X3" s="154"/>
      <c r="Y3" s="154"/>
      <c r="Z3" s="154"/>
      <c r="AA3" s="154"/>
      <c r="AB3" s="154"/>
      <c r="AC3" s="154"/>
      <c r="AD3" s="154"/>
      <c r="AE3" s="154"/>
      <c r="AF3" s="154"/>
      <c r="AG3" s="154"/>
      <c r="AH3" s="154"/>
      <c r="AI3" s="154"/>
      <c r="AJ3" s="154"/>
      <c r="AK3" s="154"/>
    </row>
    <row r="4" spans="1:37" ht="12.75" customHeight="1">
      <c r="A4" s="54"/>
      <c r="B4" s="54"/>
      <c r="C4" s="54"/>
      <c r="D4" s="54"/>
      <c r="E4" s="54"/>
      <c r="F4" s="54"/>
      <c r="G4" s="54"/>
      <c r="H4" s="54"/>
      <c r="I4" s="54"/>
      <c r="J4" s="54"/>
      <c r="K4" s="54"/>
      <c r="L4" s="54"/>
      <c r="M4" s="144"/>
      <c r="N4" s="144"/>
      <c r="O4" s="144"/>
      <c r="P4" s="144"/>
      <c r="Q4" s="144"/>
      <c r="R4" s="144"/>
      <c r="S4" s="144"/>
      <c r="T4" s="144"/>
      <c r="U4" s="144"/>
      <c r="V4" s="144"/>
      <c r="W4" s="144"/>
      <c r="X4" s="55"/>
      <c r="Y4" s="56"/>
      <c r="Z4" s="56"/>
      <c r="AA4" s="56"/>
      <c r="AB4" s="55"/>
      <c r="AC4" s="57"/>
      <c r="AD4" s="55"/>
      <c r="AE4" s="55"/>
      <c r="AF4" s="55"/>
      <c r="AG4" s="55"/>
      <c r="AH4" s="55"/>
    </row>
    <row r="5" spans="1:37" ht="12.75" customHeight="1">
      <c r="A5" s="59"/>
      <c r="B5" s="59"/>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55"/>
      <c r="AE5" s="55"/>
      <c r="AF5" s="55"/>
      <c r="AG5" s="55"/>
      <c r="AH5" s="55"/>
    </row>
    <row r="6" spans="1:37" ht="17.25" customHeight="1" thickBot="1">
      <c r="A6" s="146"/>
      <c r="B6" s="146"/>
      <c r="C6" s="146"/>
      <c r="D6" s="146"/>
      <c r="E6" s="146"/>
      <c r="F6" s="146"/>
      <c r="G6" s="146"/>
      <c r="H6" s="146"/>
      <c r="I6" s="146"/>
      <c r="J6" s="146"/>
      <c r="K6" s="146"/>
      <c r="L6" s="146"/>
      <c r="M6" s="147"/>
      <c r="N6" s="147"/>
      <c r="O6" s="147"/>
      <c r="P6" s="147"/>
      <c r="Q6" s="147"/>
      <c r="R6" s="147"/>
      <c r="S6" s="147"/>
      <c r="T6" s="147"/>
      <c r="U6" s="147"/>
      <c r="V6" s="148" t="s">
        <v>403</v>
      </c>
      <c r="W6" s="147"/>
      <c r="X6" s="147"/>
      <c r="Y6" s="56"/>
      <c r="Z6" s="56" t="s">
        <v>402</v>
      </c>
      <c r="AA6" s="56"/>
      <c r="AB6" s="55"/>
      <c r="AC6" s="57"/>
      <c r="AD6" s="149"/>
      <c r="AE6" s="55"/>
      <c r="AF6" s="55"/>
      <c r="AG6" s="55"/>
      <c r="AH6" s="55"/>
    </row>
    <row r="7" spans="1:37" ht="36" customHeight="1" thickBot="1">
      <c r="A7" s="146"/>
      <c r="B7" s="150"/>
      <c r="C7" s="60" t="s">
        <v>401</v>
      </c>
      <c r="D7" s="60"/>
      <c r="E7" s="60"/>
      <c r="F7" s="60"/>
      <c r="G7" s="60"/>
      <c r="H7" s="60"/>
      <c r="I7" s="60"/>
      <c r="J7" s="60"/>
      <c r="K7" s="60"/>
      <c r="L7" s="60"/>
      <c r="M7" s="60"/>
      <c r="N7" s="61" t="s">
        <v>400</v>
      </c>
      <c r="O7" s="61"/>
      <c r="P7" s="61"/>
      <c r="Q7" s="27" t="s">
        <v>399</v>
      </c>
      <c r="R7" s="28" t="s">
        <v>398</v>
      </c>
      <c r="S7" s="45"/>
      <c r="T7" s="46"/>
      <c r="U7" s="47"/>
      <c r="V7" s="47"/>
      <c r="W7" s="47"/>
      <c r="X7" s="2"/>
      <c r="Y7" s="29"/>
      <c r="Z7" s="30" t="s">
        <v>397</v>
      </c>
      <c r="AA7" s="31" t="s">
        <v>404</v>
      </c>
      <c r="AB7" s="32"/>
      <c r="AC7" s="33"/>
      <c r="AD7" s="31" t="s">
        <v>405</v>
      </c>
      <c r="AE7" s="48" t="s">
        <v>396</v>
      </c>
      <c r="AF7" s="48"/>
      <c r="AG7" s="48"/>
      <c r="AH7" s="34" t="s">
        <v>406</v>
      </c>
      <c r="AI7" s="31" t="s">
        <v>407</v>
      </c>
      <c r="AJ7" s="35" t="s">
        <v>408</v>
      </c>
      <c r="AK7" s="36"/>
    </row>
    <row r="8" spans="1:37" ht="57" customHeight="1" thickBot="1">
      <c r="A8" s="146"/>
      <c r="B8" s="151"/>
      <c r="C8" s="60"/>
      <c r="D8" s="60"/>
      <c r="E8" s="60"/>
      <c r="F8" s="60"/>
      <c r="G8" s="60"/>
      <c r="H8" s="60"/>
      <c r="I8" s="60"/>
      <c r="J8" s="60"/>
      <c r="K8" s="60"/>
      <c r="L8" s="60"/>
      <c r="M8" s="60"/>
      <c r="N8" s="37" t="s">
        <v>395</v>
      </c>
      <c r="O8" s="62" t="s">
        <v>394</v>
      </c>
      <c r="P8" s="62" t="s">
        <v>393</v>
      </c>
      <c r="Q8" s="27"/>
      <c r="R8" s="28"/>
      <c r="S8" s="37" t="s">
        <v>392</v>
      </c>
      <c r="T8" s="1" t="s">
        <v>391</v>
      </c>
      <c r="U8" s="1" t="s">
        <v>390</v>
      </c>
      <c r="V8" s="1" t="s">
        <v>389</v>
      </c>
      <c r="W8" s="1" t="s">
        <v>388</v>
      </c>
      <c r="X8" s="1" t="s">
        <v>387</v>
      </c>
      <c r="Y8" s="2" t="s">
        <v>386</v>
      </c>
      <c r="Z8" s="30"/>
      <c r="AA8" s="38"/>
      <c r="AB8" s="39"/>
      <c r="AC8" s="40"/>
      <c r="AD8" s="38"/>
      <c r="AE8" s="48">
        <v>2027</v>
      </c>
      <c r="AF8" s="48"/>
      <c r="AG8" s="48"/>
      <c r="AH8" s="41"/>
      <c r="AI8" s="38"/>
      <c r="AJ8" s="42" t="s">
        <v>409</v>
      </c>
      <c r="AK8" s="43" t="s">
        <v>410</v>
      </c>
    </row>
    <row r="9" spans="1:37" ht="12.75" customHeight="1" thickBot="1">
      <c r="A9" s="146"/>
      <c r="B9" s="150"/>
      <c r="C9" s="63">
        <v>1</v>
      </c>
      <c r="D9" s="63"/>
      <c r="E9" s="63"/>
      <c r="F9" s="63"/>
      <c r="G9" s="63"/>
      <c r="H9" s="63"/>
      <c r="I9" s="63"/>
      <c r="J9" s="63"/>
      <c r="K9" s="63"/>
      <c r="L9" s="63"/>
      <c r="M9" s="63"/>
      <c r="N9" s="56">
        <v>2</v>
      </c>
      <c r="O9" s="64">
        <v>3</v>
      </c>
      <c r="P9" s="2">
        <v>4</v>
      </c>
      <c r="Q9" s="1">
        <v>2</v>
      </c>
      <c r="R9" s="65">
        <v>3</v>
      </c>
      <c r="S9" s="56">
        <v>7</v>
      </c>
      <c r="T9" s="2">
        <v>8</v>
      </c>
      <c r="U9" s="2">
        <v>9</v>
      </c>
      <c r="V9" s="2">
        <v>10</v>
      </c>
      <c r="W9" s="2">
        <v>11</v>
      </c>
      <c r="X9" s="2">
        <v>7</v>
      </c>
      <c r="Y9" s="66"/>
      <c r="Z9" s="56">
        <v>7</v>
      </c>
      <c r="AA9" s="67">
        <v>4</v>
      </c>
      <c r="AB9" s="149">
        <v>5</v>
      </c>
      <c r="AC9" s="2">
        <v>6</v>
      </c>
      <c r="AD9" s="152">
        <v>5</v>
      </c>
      <c r="AE9" s="55">
        <v>2028</v>
      </c>
      <c r="AF9" s="55"/>
      <c r="AG9" s="55"/>
      <c r="AH9" s="68">
        <v>6</v>
      </c>
      <c r="AI9" s="69">
        <v>7</v>
      </c>
      <c r="AJ9" s="69">
        <v>8</v>
      </c>
      <c r="AK9" s="69">
        <v>9</v>
      </c>
    </row>
    <row r="10" spans="1:37" ht="34.5" customHeight="1">
      <c r="A10" s="15"/>
      <c r="B10" s="70" t="s">
        <v>385</v>
      </c>
      <c r="C10" s="70"/>
      <c r="D10" s="70"/>
      <c r="E10" s="70"/>
      <c r="F10" s="70"/>
      <c r="G10" s="70"/>
      <c r="H10" s="70"/>
      <c r="I10" s="70"/>
      <c r="J10" s="70"/>
      <c r="K10" s="70"/>
      <c r="L10" s="70"/>
      <c r="M10" s="70"/>
      <c r="N10" s="70"/>
      <c r="O10" s="70"/>
      <c r="P10" s="71"/>
      <c r="Q10" s="72" t="s">
        <v>384</v>
      </c>
      <c r="R10" s="73" t="s">
        <v>41</v>
      </c>
      <c r="S10" s="74"/>
      <c r="T10" s="74"/>
      <c r="U10" s="74"/>
      <c r="V10" s="74"/>
      <c r="W10" s="74"/>
      <c r="X10" s="45">
        <v>0</v>
      </c>
      <c r="Y10" s="75">
        <v>0</v>
      </c>
      <c r="Z10" s="76"/>
      <c r="AA10" s="77">
        <v>50</v>
      </c>
      <c r="AB10" s="78"/>
      <c r="AC10" s="79"/>
      <c r="AD10" s="77">
        <v>0</v>
      </c>
      <c r="AE10" s="80"/>
      <c r="AF10" s="80"/>
      <c r="AG10" s="81"/>
      <c r="AH10" s="82">
        <f>AD10/AA10*100</f>
        <v>0</v>
      </c>
      <c r="AI10" s="69">
        <v>0</v>
      </c>
      <c r="AJ10" s="83">
        <f>AD10-AI10</f>
        <v>0</v>
      </c>
      <c r="AK10" s="69" t="e">
        <f>AD10/AI10*100-100</f>
        <v>#DIV/0!</v>
      </c>
    </row>
    <row r="11" spans="1:37" ht="23.25" customHeight="1">
      <c r="A11" s="15"/>
      <c r="B11" s="11" t="s">
        <v>383</v>
      </c>
      <c r="C11" s="11"/>
      <c r="D11" s="11"/>
      <c r="E11" s="11"/>
      <c r="F11" s="11"/>
      <c r="G11" s="11"/>
      <c r="H11" s="11"/>
      <c r="I11" s="11"/>
      <c r="J11" s="11"/>
      <c r="K11" s="11"/>
      <c r="L11" s="11"/>
      <c r="M11" s="11"/>
      <c r="N11" s="11"/>
      <c r="O11" s="11"/>
      <c r="P11" s="12"/>
      <c r="Q11" s="49" t="s">
        <v>382</v>
      </c>
      <c r="R11" s="84" t="s">
        <v>41</v>
      </c>
      <c r="S11" s="85"/>
      <c r="T11" s="85"/>
      <c r="U11" s="85"/>
      <c r="V11" s="85"/>
      <c r="W11" s="85"/>
      <c r="X11" s="53">
        <v>0</v>
      </c>
      <c r="Y11" s="86">
        <v>0</v>
      </c>
      <c r="Z11" s="87"/>
      <c r="AA11" s="88">
        <v>50</v>
      </c>
      <c r="AB11" s="89"/>
      <c r="AC11" s="90"/>
      <c r="AD11" s="88">
        <v>0</v>
      </c>
      <c r="AE11" s="91"/>
      <c r="AF11" s="91"/>
      <c r="AG11" s="92"/>
      <c r="AH11" s="82">
        <f t="shared" ref="AH11:AH75" si="0">AD11/AA11*100</f>
        <v>0</v>
      </c>
      <c r="AI11" s="69">
        <v>0</v>
      </c>
      <c r="AJ11" s="83">
        <f t="shared" ref="AJ11:AJ75" si="1">AD11-AI11</f>
        <v>0</v>
      </c>
      <c r="AK11" s="69" t="e">
        <f t="shared" ref="AK11:AK75" si="2">AD11/AI11*100-100</f>
        <v>#DIV/0!</v>
      </c>
    </row>
    <row r="12" spans="1:37" ht="57" customHeight="1">
      <c r="A12" s="15"/>
      <c r="B12" s="11" t="s">
        <v>381</v>
      </c>
      <c r="C12" s="11"/>
      <c r="D12" s="11"/>
      <c r="E12" s="11"/>
      <c r="F12" s="11"/>
      <c r="G12" s="11"/>
      <c r="H12" s="11"/>
      <c r="I12" s="11"/>
      <c r="J12" s="11"/>
      <c r="K12" s="11"/>
      <c r="L12" s="11"/>
      <c r="M12" s="11"/>
      <c r="N12" s="11"/>
      <c r="O12" s="11"/>
      <c r="P12" s="12"/>
      <c r="Q12" s="49" t="s">
        <v>380</v>
      </c>
      <c r="R12" s="84">
        <v>813</v>
      </c>
      <c r="S12" s="85"/>
      <c r="T12" s="85"/>
      <c r="U12" s="85"/>
      <c r="V12" s="85"/>
      <c r="W12" s="85"/>
      <c r="X12" s="53">
        <v>0</v>
      </c>
      <c r="Y12" s="86">
        <v>0</v>
      </c>
      <c r="Z12" s="87"/>
      <c r="AA12" s="88">
        <v>50</v>
      </c>
      <c r="AB12" s="89"/>
      <c r="AC12" s="90"/>
      <c r="AD12" s="88">
        <v>0</v>
      </c>
      <c r="AE12" s="91"/>
      <c r="AF12" s="91"/>
      <c r="AG12" s="92"/>
      <c r="AH12" s="82">
        <f t="shared" si="0"/>
        <v>0</v>
      </c>
      <c r="AI12" s="69">
        <v>0</v>
      </c>
      <c r="AJ12" s="83">
        <f t="shared" si="1"/>
        <v>0</v>
      </c>
      <c r="AK12" s="69" t="e">
        <f t="shared" si="2"/>
        <v>#DIV/0!</v>
      </c>
    </row>
    <row r="13" spans="1:37" ht="23.25" customHeight="1">
      <c r="A13" s="15"/>
      <c r="B13" s="93" t="s">
        <v>379</v>
      </c>
      <c r="C13" s="93"/>
      <c r="D13" s="93"/>
      <c r="E13" s="93"/>
      <c r="F13" s="93"/>
      <c r="G13" s="93"/>
      <c r="H13" s="93"/>
      <c r="I13" s="93"/>
      <c r="J13" s="93"/>
      <c r="K13" s="93"/>
      <c r="L13" s="93"/>
      <c r="M13" s="93"/>
      <c r="N13" s="93"/>
      <c r="O13" s="93"/>
      <c r="P13" s="94"/>
      <c r="Q13" s="95" t="s">
        <v>378</v>
      </c>
      <c r="R13" s="96" t="s">
        <v>41</v>
      </c>
      <c r="S13" s="97"/>
      <c r="T13" s="97"/>
      <c r="U13" s="97"/>
      <c r="V13" s="97"/>
      <c r="W13" s="97"/>
      <c r="X13" s="53">
        <v>0</v>
      </c>
      <c r="Y13" s="86">
        <v>3030.8</v>
      </c>
      <c r="Z13" s="87"/>
      <c r="AA13" s="98">
        <v>4615.085</v>
      </c>
      <c r="AB13" s="99"/>
      <c r="AC13" s="100"/>
      <c r="AD13" s="98">
        <v>3030.7660000000001</v>
      </c>
      <c r="AE13" s="101"/>
      <c r="AF13" s="101"/>
      <c r="AG13" s="102"/>
      <c r="AH13" s="82">
        <f t="shared" si="0"/>
        <v>65.670859799982011</v>
      </c>
      <c r="AI13" s="69">
        <v>1310.51</v>
      </c>
      <c r="AJ13" s="83">
        <f t="shared" si="1"/>
        <v>1720.2560000000001</v>
      </c>
      <c r="AK13" s="69">
        <f t="shared" si="2"/>
        <v>131.2661482934125</v>
      </c>
    </row>
    <row r="14" spans="1:37" ht="23.25" customHeight="1">
      <c r="A14" s="15"/>
      <c r="B14" s="11" t="s">
        <v>376</v>
      </c>
      <c r="C14" s="11"/>
      <c r="D14" s="11"/>
      <c r="E14" s="11"/>
      <c r="F14" s="11"/>
      <c r="G14" s="11"/>
      <c r="H14" s="11"/>
      <c r="I14" s="11"/>
      <c r="J14" s="11"/>
      <c r="K14" s="11"/>
      <c r="L14" s="11"/>
      <c r="M14" s="11"/>
      <c r="N14" s="11"/>
      <c r="O14" s="11"/>
      <c r="P14" s="12"/>
      <c r="Q14" s="49" t="s">
        <v>377</v>
      </c>
      <c r="R14" s="84" t="s">
        <v>41</v>
      </c>
      <c r="S14" s="85"/>
      <c r="T14" s="85"/>
      <c r="U14" s="85"/>
      <c r="V14" s="85"/>
      <c r="W14" s="85"/>
      <c r="X14" s="53">
        <v>0</v>
      </c>
      <c r="Y14" s="86">
        <v>3030.8</v>
      </c>
      <c r="Z14" s="87"/>
      <c r="AA14" s="88">
        <v>3776.4850000000001</v>
      </c>
      <c r="AB14" s="89"/>
      <c r="AC14" s="90"/>
      <c r="AD14" s="88">
        <v>3030.7660000000001</v>
      </c>
      <c r="AE14" s="91"/>
      <c r="AF14" s="91"/>
      <c r="AG14" s="92"/>
      <c r="AH14" s="82">
        <f t="shared" si="0"/>
        <v>80.253622085087059</v>
      </c>
      <c r="AI14" s="69">
        <v>1310.51</v>
      </c>
      <c r="AJ14" s="83">
        <f t="shared" si="1"/>
        <v>1720.2560000000001</v>
      </c>
      <c r="AK14" s="69">
        <f t="shared" si="2"/>
        <v>131.2661482934125</v>
      </c>
    </row>
    <row r="15" spans="1:37" ht="23.25" customHeight="1">
      <c r="A15" s="15"/>
      <c r="B15" s="11" t="s">
        <v>376</v>
      </c>
      <c r="C15" s="11"/>
      <c r="D15" s="11"/>
      <c r="E15" s="11"/>
      <c r="F15" s="11"/>
      <c r="G15" s="11"/>
      <c r="H15" s="11"/>
      <c r="I15" s="11"/>
      <c r="J15" s="11"/>
      <c r="K15" s="11"/>
      <c r="L15" s="11"/>
      <c r="M15" s="11"/>
      <c r="N15" s="11"/>
      <c r="O15" s="11"/>
      <c r="P15" s="12"/>
      <c r="Q15" s="49" t="s">
        <v>375</v>
      </c>
      <c r="R15" s="84" t="s">
        <v>41</v>
      </c>
      <c r="S15" s="85"/>
      <c r="T15" s="85"/>
      <c r="U15" s="85"/>
      <c r="V15" s="85"/>
      <c r="W15" s="85"/>
      <c r="X15" s="53">
        <v>0</v>
      </c>
      <c r="Y15" s="86">
        <v>3030.8</v>
      </c>
      <c r="Z15" s="87"/>
      <c r="AA15" s="88">
        <v>3776.4850000000001</v>
      </c>
      <c r="AB15" s="89"/>
      <c r="AC15" s="90"/>
      <c r="AD15" s="88">
        <v>3030.7660000000001</v>
      </c>
      <c r="AE15" s="91"/>
      <c r="AF15" s="91"/>
      <c r="AG15" s="92"/>
      <c r="AH15" s="82">
        <f t="shared" si="0"/>
        <v>80.253622085087059</v>
      </c>
      <c r="AI15" s="69">
        <v>1310.51</v>
      </c>
      <c r="AJ15" s="83">
        <f t="shared" si="1"/>
        <v>1720.2560000000001</v>
      </c>
      <c r="AK15" s="69">
        <f t="shared" si="2"/>
        <v>131.2661482934125</v>
      </c>
    </row>
    <row r="16" spans="1:37" ht="23.25" customHeight="1">
      <c r="A16" s="15"/>
      <c r="B16" s="11" t="s">
        <v>374</v>
      </c>
      <c r="C16" s="11"/>
      <c r="D16" s="11"/>
      <c r="E16" s="11"/>
      <c r="F16" s="11"/>
      <c r="G16" s="11"/>
      <c r="H16" s="11"/>
      <c r="I16" s="11"/>
      <c r="J16" s="11"/>
      <c r="K16" s="11"/>
      <c r="L16" s="11"/>
      <c r="M16" s="11"/>
      <c r="N16" s="11"/>
      <c r="O16" s="11"/>
      <c r="P16" s="12"/>
      <c r="Q16" s="49" t="s">
        <v>373</v>
      </c>
      <c r="R16" s="84">
        <v>244</v>
      </c>
      <c r="S16" s="85"/>
      <c r="T16" s="85"/>
      <c r="U16" s="85"/>
      <c r="V16" s="85"/>
      <c r="W16" s="85"/>
      <c r="X16" s="53">
        <v>0</v>
      </c>
      <c r="Y16" s="86">
        <v>3030.8</v>
      </c>
      <c r="Z16" s="87"/>
      <c r="AA16" s="88">
        <v>3776.4850000000001</v>
      </c>
      <c r="AB16" s="89"/>
      <c r="AC16" s="90"/>
      <c r="AD16" s="88">
        <v>3030.7660000000001</v>
      </c>
      <c r="AE16" s="91"/>
      <c r="AF16" s="91"/>
      <c r="AG16" s="92"/>
      <c r="AH16" s="82">
        <f t="shared" si="0"/>
        <v>80.253622085087059</v>
      </c>
      <c r="AI16" s="69">
        <v>1310.51</v>
      </c>
      <c r="AJ16" s="83">
        <f t="shared" si="1"/>
        <v>1720.2560000000001</v>
      </c>
      <c r="AK16" s="69">
        <f t="shared" si="2"/>
        <v>131.2661482934125</v>
      </c>
    </row>
    <row r="17" spans="1:37" ht="34.5" customHeight="1">
      <c r="A17" s="15"/>
      <c r="B17" s="11" t="s">
        <v>372</v>
      </c>
      <c r="C17" s="11"/>
      <c r="D17" s="11"/>
      <c r="E17" s="11"/>
      <c r="F17" s="11"/>
      <c r="G17" s="11"/>
      <c r="H17" s="11"/>
      <c r="I17" s="11"/>
      <c r="J17" s="11"/>
      <c r="K17" s="11"/>
      <c r="L17" s="11"/>
      <c r="M17" s="11"/>
      <c r="N17" s="11"/>
      <c r="O17" s="11"/>
      <c r="P17" s="12"/>
      <c r="Q17" s="49" t="s">
        <v>371</v>
      </c>
      <c r="R17" s="84" t="s">
        <v>41</v>
      </c>
      <c r="S17" s="85"/>
      <c r="T17" s="85"/>
      <c r="U17" s="85"/>
      <c r="V17" s="85"/>
      <c r="W17" s="85"/>
      <c r="X17" s="53">
        <v>0</v>
      </c>
      <c r="Y17" s="86">
        <v>0</v>
      </c>
      <c r="Z17" s="87"/>
      <c r="AA17" s="88">
        <v>838.6</v>
      </c>
      <c r="AB17" s="89"/>
      <c r="AC17" s="90"/>
      <c r="AD17" s="88">
        <v>0</v>
      </c>
      <c r="AE17" s="91"/>
      <c r="AF17" s="91"/>
      <c r="AG17" s="92"/>
      <c r="AH17" s="82">
        <f t="shared" si="0"/>
        <v>0</v>
      </c>
      <c r="AI17" s="69">
        <v>0</v>
      </c>
      <c r="AJ17" s="83">
        <f t="shared" si="1"/>
        <v>0</v>
      </c>
      <c r="AK17" s="69" t="e">
        <f t="shared" si="2"/>
        <v>#DIV/0!</v>
      </c>
    </row>
    <row r="18" spans="1:37" ht="34.5" customHeight="1">
      <c r="A18" s="15"/>
      <c r="B18" s="11" t="s">
        <v>370</v>
      </c>
      <c r="C18" s="11"/>
      <c r="D18" s="11"/>
      <c r="E18" s="11"/>
      <c r="F18" s="11"/>
      <c r="G18" s="11"/>
      <c r="H18" s="11"/>
      <c r="I18" s="11"/>
      <c r="J18" s="11"/>
      <c r="K18" s="11"/>
      <c r="L18" s="11"/>
      <c r="M18" s="11"/>
      <c r="N18" s="11"/>
      <c r="O18" s="11"/>
      <c r="P18" s="12"/>
      <c r="Q18" s="49" t="s">
        <v>369</v>
      </c>
      <c r="R18" s="84" t="s">
        <v>41</v>
      </c>
      <c r="S18" s="85"/>
      <c r="T18" s="85"/>
      <c r="U18" s="85"/>
      <c r="V18" s="85"/>
      <c r="W18" s="85"/>
      <c r="X18" s="53">
        <v>0</v>
      </c>
      <c r="Y18" s="86">
        <v>0</v>
      </c>
      <c r="Z18" s="87"/>
      <c r="AA18" s="88">
        <v>838.6</v>
      </c>
      <c r="AB18" s="89"/>
      <c r="AC18" s="90"/>
      <c r="AD18" s="88">
        <v>0</v>
      </c>
      <c r="AE18" s="91"/>
      <c r="AF18" s="91"/>
      <c r="AG18" s="92"/>
      <c r="AH18" s="82">
        <f t="shared" si="0"/>
        <v>0</v>
      </c>
      <c r="AI18" s="69">
        <v>0</v>
      </c>
      <c r="AJ18" s="83">
        <f t="shared" si="1"/>
        <v>0</v>
      </c>
      <c r="AK18" s="69" t="e">
        <f t="shared" si="2"/>
        <v>#DIV/0!</v>
      </c>
    </row>
    <row r="19" spans="1:37" ht="45.75" customHeight="1">
      <c r="A19" s="15"/>
      <c r="B19" s="11" t="s">
        <v>368</v>
      </c>
      <c r="C19" s="11"/>
      <c r="D19" s="11"/>
      <c r="E19" s="11"/>
      <c r="F19" s="11"/>
      <c r="G19" s="11"/>
      <c r="H19" s="11"/>
      <c r="I19" s="11"/>
      <c r="J19" s="11"/>
      <c r="K19" s="11"/>
      <c r="L19" s="11"/>
      <c r="M19" s="11"/>
      <c r="N19" s="11"/>
      <c r="O19" s="11"/>
      <c r="P19" s="12"/>
      <c r="Q19" s="49" t="s">
        <v>367</v>
      </c>
      <c r="R19" s="84">
        <v>244</v>
      </c>
      <c r="S19" s="85"/>
      <c r="T19" s="85"/>
      <c r="U19" s="85"/>
      <c r="V19" s="85"/>
      <c r="W19" s="85"/>
      <c r="X19" s="53">
        <v>0</v>
      </c>
      <c r="Y19" s="86">
        <v>0</v>
      </c>
      <c r="Z19" s="87"/>
      <c r="AA19" s="88">
        <v>838.6</v>
      </c>
      <c r="AB19" s="89"/>
      <c r="AC19" s="90"/>
      <c r="AD19" s="88">
        <v>0</v>
      </c>
      <c r="AE19" s="91"/>
      <c r="AF19" s="91"/>
      <c r="AG19" s="92"/>
      <c r="AH19" s="82">
        <f t="shared" si="0"/>
        <v>0</v>
      </c>
      <c r="AI19" s="69">
        <v>0</v>
      </c>
      <c r="AJ19" s="83">
        <f t="shared" si="1"/>
        <v>0</v>
      </c>
      <c r="AK19" s="69" t="e">
        <f t="shared" si="2"/>
        <v>#DIV/0!</v>
      </c>
    </row>
    <row r="20" spans="1:37" ht="23.25" customHeight="1">
      <c r="A20" s="15"/>
      <c r="B20" s="93" t="s">
        <v>366</v>
      </c>
      <c r="C20" s="93"/>
      <c r="D20" s="93"/>
      <c r="E20" s="93"/>
      <c r="F20" s="93"/>
      <c r="G20" s="93"/>
      <c r="H20" s="93"/>
      <c r="I20" s="93"/>
      <c r="J20" s="93"/>
      <c r="K20" s="93"/>
      <c r="L20" s="93"/>
      <c r="M20" s="93"/>
      <c r="N20" s="93"/>
      <c r="O20" s="93"/>
      <c r="P20" s="94"/>
      <c r="Q20" s="95" t="s">
        <v>365</v>
      </c>
      <c r="R20" s="96" t="s">
        <v>41</v>
      </c>
      <c r="S20" s="97"/>
      <c r="T20" s="97"/>
      <c r="U20" s="97"/>
      <c r="V20" s="97"/>
      <c r="W20" s="97"/>
      <c r="X20" s="53">
        <v>0</v>
      </c>
      <c r="Y20" s="86">
        <v>511286.1</v>
      </c>
      <c r="Z20" s="87"/>
      <c r="AA20" s="98">
        <v>755194.95900000003</v>
      </c>
      <c r="AB20" s="99"/>
      <c r="AC20" s="100"/>
      <c r="AD20" s="98">
        <v>511286.13199999998</v>
      </c>
      <c r="AE20" s="101"/>
      <c r="AF20" s="101"/>
      <c r="AG20" s="102"/>
      <c r="AH20" s="82">
        <f t="shared" si="0"/>
        <v>67.702535074787221</v>
      </c>
      <c r="AI20" s="69">
        <v>545455.51100000006</v>
      </c>
      <c r="AJ20" s="83">
        <f t="shared" si="1"/>
        <v>-34169.379000000074</v>
      </c>
      <c r="AK20" s="69">
        <f t="shared" si="2"/>
        <v>-6.264375061012089</v>
      </c>
    </row>
    <row r="21" spans="1:37" ht="15.75" customHeight="1">
      <c r="A21" s="15"/>
      <c r="B21" s="11" t="s">
        <v>364</v>
      </c>
      <c r="C21" s="11"/>
      <c r="D21" s="11"/>
      <c r="E21" s="11"/>
      <c r="F21" s="11"/>
      <c r="G21" s="11"/>
      <c r="H21" s="11"/>
      <c r="I21" s="11"/>
      <c r="J21" s="11"/>
      <c r="K21" s="11"/>
      <c r="L21" s="11"/>
      <c r="M21" s="11"/>
      <c r="N21" s="11"/>
      <c r="O21" s="11"/>
      <c r="P21" s="12"/>
      <c r="Q21" s="49" t="s">
        <v>363</v>
      </c>
      <c r="R21" s="84" t="s">
        <v>41</v>
      </c>
      <c r="S21" s="85"/>
      <c r="T21" s="85"/>
      <c r="U21" s="85"/>
      <c r="V21" s="85"/>
      <c r="W21" s="85"/>
      <c r="X21" s="53">
        <v>0</v>
      </c>
      <c r="Y21" s="86">
        <v>469002.6</v>
      </c>
      <c r="Z21" s="87"/>
      <c r="AA21" s="88">
        <v>676556.65599999996</v>
      </c>
      <c r="AB21" s="89"/>
      <c r="AC21" s="90"/>
      <c r="AD21" s="88">
        <v>469002.62599999999</v>
      </c>
      <c r="AE21" s="91"/>
      <c r="AF21" s="91"/>
      <c r="AG21" s="92"/>
      <c r="AH21" s="82">
        <f t="shared" si="0"/>
        <v>69.32200309326349</v>
      </c>
      <c r="AI21" s="69">
        <v>492864.37699999998</v>
      </c>
      <c r="AJ21" s="83">
        <f t="shared" si="1"/>
        <v>-23861.750999999989</v>
      </c>
      <c r="AK21" s="69">
        <f t="shared" si="2"/>
        <v>-4.8414436330828607</v>
      </c>
    </row>
    <row r="22" spans="1:37" ht="23.25" customHeight="1">
      <c r="A22" s="15"/>
      <c r="B22" s="11" t="s">
        <v>362</v>
      </c>
      <c r="C22" s="11"/>
      <c r="D22" s="11"/>
      <c r="E22" s="11"/>
      <c r="F22" s="11"/>
      <c r="G22" s="11"/>
      <c r="H22" s="11"/>
      <c r="I22" s="11"/>
      <c r="J22" s="11"/>
      <c r="K22" s="11"/>
      <c r="L22" s="11"/>
      <c r="M22" s="11"/>
      <c r="N22" s="11"/>
      <c r="O22" s="11"/>
      <c r="P22" s="12"/>
      <c r="Q22" s="49" t="s">
        <v>361</v>
      </c>
      <c r="R22" s="84" t="s">
        <v>41</v>
      </c>
      <c r="S22" s="85"/>
      <c r="T22" s="85"/>
      <c r="U22" s="85"/>
      <c r="V22" s="85"/>
      <c r="W22" s="85"/>
      <c r="X22" s="53">
        <v>0</v>
      </c>
      <c r="Y22" s="86">
        <v>130995.9</v>
      </c>
      <c r="Z22" s="87"/>
      <c r="AA22" s="88">
        <v>199200.18100000001</v>
      </c>
      <c r="AB22" s="89"/>
      <c r="AC22" s="90"/>
      <c r="AD22" s="88">
        <v>130995.905</v>
      </c>
      <c r="AE22" s="91"/>
      <c r="AF22" s="91"/>
      <c r="AG22" s="92"/>
      <c r="AH22" s="82">
        <f t="shared" si="0"/>
        <v>65.760936733285391</v>
      </c>
      <c r="AI22" s="69">
        <v>123031.329</v>
      </c>
      <c r="AJ22" s="83">
        <f t="shared" si="1"/>
        <v>7964.5760000000009</v>
      </c>
      <c r="AK22" s="69">
        <f t="shared" si="2"/>
        <v>6.4736161632457083</v>
      </c>
    </row>
    <row r="23" spans="1:37" ht="57" customHeight="1">
      <c r="A23" s="15"/>
      <c r="B23" s="11" t="s">
        <v>360</v>
      </c>
      <c r="C23" s="11"/>
      <c r="D23" s="11"/>
      <c r="E23" s="11"/>
      <c r="F23" s="11"/>
      <c r="G23" s="11"/>
      <c r="H23" s="11"/>
      <c r="I23" s="11"/>
      <c r="J23" s="11"/>
      <c r="K23" s="11"/>
      <c r="L23" s="11"/>
      <c r="M23" s="11"/>
      <c r="N23" s="11"/>
      <c r="O23" s="11"/>
      <c r="P23" s="12"/>
      <c r="Q23" s="49" t="s">
        <v>351</v>
      </c>
      <c r="R23" s="84">
        <v>111</v>
      </c>
      <c r="S23" s="85"/>
      <c r="T23" s="85"/>
      <c r="U23" s="85"/>
      <c r="V23" s="85"/>
      <c r="W23" s="85"/>
      <c r="X23" s="53">
        <v>0</v>
      </c>
      <c r="Y23" s="86">
        <v>15692.2</v>
      </c>
      <c r="Z23" s="87"/>
      <c r="AA23" s="88">
        <v>23452.99</v>
      </c>
      <c r="AB23" s="89"/>
      <c r="AC23" s="90"/>
      <c r="AD23" s="88">
        <v>15692.166999999999</v>
      </c>
      <c r="AE23" s="91"/>
      <c r="AF23" s="91"/>
      <c r="AG23" s="92"/>
      <c r="AH23" s="82">
        <f t="shared" si="0"/>
        <v>66.909025245821525</v>
      </c>
      <c r="AI23" s="69">
        <v>14675.848</v>
      </c>
      <c r="AJ23" s="83">
        <f t="shared" si="1"/>
        <v>1016.3189999999995</v>
      </c>
      <c r="AK23" s="69">
        <f t="shared" si="2"/>
        <v>6.9251126067808855</v>
      </c>
    </row>
    <row r="24" spans="1:37" ht="68.25" customHeight="1">
      <c r="A24" s="15"/>
      <c r="B24" s="11" t="s">
        <v>359</v>
      </c>
      <c r="C24" s="11"/>
      <c r="D24" s="11"/>
      <c r="E24" s="11"/>
      <c r="F24" s="11"/>
      <c r="G24" s="11"/>
      <c r="H24" s="11"/>
      <c r="I24" s="11"/>
      <c r="J24" s="11"/>
      <c r="K24" s="11"/>
      <c r="L24" s="11"/>
      <c r="M24" s="11"/>
      <c r="N24" s="11"/>
      <c r="O24" s="11"/>
      <c r="P24" s="12"/>
      <c r="Q24" s="49" t="s">
        <v>351</v>
      </c>
      <c r="R24" s="84">
        <v>112</v>
      </c>
      <c r="S24" s="85"/>
      <c r="T24" s="85"/>
      <c r="U24" s="85"/>
      <c r="V24" s="85"/>
      <c r="W24" s="85"/>
      <c r="X24" s="53">
        <v>0</v>
      </c>
      <c r="Y24" s="86">
        <v>85.2</v>
      </c>
      <c r="Z24" s="87"/>
      <c r="AA24" s="88">
        <v>100</v>
      </c>
      <c r="AB24" s="89"/>
      <c r="AC24" s="90"/>
      <c r="AD24" s="88">
        <v>85.156999999999996</v>
      </c>
      <c r="AE24" s="91"/>
      <c r="AF24" s="91"/>
      <c r="AG24" s="92"/>
      <c r="AH24" s="82">
        <f t="shared" si="0"/>
        <v>85.156999999999996</v>
      </c>
      <c r="AI24" s="69">
        <v>52.194000000000003</v>
      </c>
      <c r="AJ24" s="83">
        <f t="shared" si="1"/>
        <v>32.962999999999994</v>
      </c>
      <c r="AK24" s="69">
        <f t="shared" si="2"/>
        <v>63.15476874736558</v>
      </c>
    </row>
    <row r="25" spans="1:37" ht="79.5" customHeight="1">
      <c r="A25" s="15"/>
      <c r="B25" s="11" t="s">
        <v>358</v>
      </c>
      <c r="C25" s="11"/>
      <c r="D25" s="11"/>
      <c r="E25" s="11"/>
      <c r="F25" s="11"/>
      <c r="G25" s="11"/>
      <c r="H25" s="11"/>
      <c r="I25" s="11"/>
      <c r="J25" s="11"/>
      <c r="K25" s="11"/>
      <c r="L25" s="11"/>
      <c r="M25" s="11"/>
      <c r="N25" s="11"/>
      <c r="O25" s="11"/>
      <c r="P25" s="12"/>
      <c r="Q25" s="49" t="s">
        <v>351</v>
      </c>
      <c r="R25" s="84">
        <v>119</v>
      </c>
      <c r="S25" s="85"/>
      <c r="T25" s="85"/>
      <c r="U25" s="85"/>
      <c r="V25" s="85"/>
      <c r="W25" s="85"/>
      <c r="X25" s="53">
        <v>0</v>
      </c>
      <c r="Y25" s="86">
        <v>4988.3</v>
      </c>
      <c r="Z25" s="87"/>
      <c r="AA25" s="88">
        <v>6877.0770000000002</v>
      </c>
      <c r="AB25" s="89"/>
      <c r="AC25" s="90"/>
      <c r="AD25" s="88">
        <v>4988.3220000000001</v>
      </c>
      <c r="AE25" s="91"/>
      <c r="AF25" s="91"/>
      <c r="AG25" s="92"/>
      <c r="AH25" s="82">
        <f t="shared" si="0"/>
        <v>72.535497275950235</v>
      </c>
      <c r="AI25" s="69">
        <v>4244.0219999999999</v>
      </c>
      <c r="AJ25" s="83">
        <f t="shared" si="1"/>
        <v>744.30000000000018</v>
      </c>
      <c r="AK25" s="69">
        <f t="shared" si="2"/>
        <v>17.537609371487719</v>
      </c>
    </row>
    <row r="26" spans="1:37" ht="57" customHeight="1">
      <c r="A26" s="15"/>
      <c r="B26" s="11" t="s">
        <v>357</v>
      </c>
      <c r="C26" s="11"/>
      <c r="D26" s="11"/>
      <c r="E26" s="11"/>
      <c r="F26" s="11"/>
      <c r="G26" s="11"/>
      <c r="H26" s="11"/>
      <c r="I26" s="11"/>
      <c r="J26" s="11"/>
      <c r="K26" s="11"/>
      <c r="L26" s="11"/>
      <c r="M26" s="11"/>
      <c r="N26" s="11"/>
      <c r="O26" s="11"/>
      <c r="P26" s="12"/>
      <c r="Q26" s="49" t="s">
        <v>351</v>
      </c>
      <c r="R26" s="84">
        <v>244</v>
      </c>
      <c r="S26" s="85"/>
      <c r="T26" s="85"/>
      <c r="U26" s="85"/>
      <c r="V26" s="85"/>
      <c r="W26" s="85"/>
      <c r="X26" s="53">
        <v>0</v>
      </c>
      <c r="Y26" s="86">
        <v>919.3</v>
      </c>
      <c r="Z26" s="87"/>
      <c r="AA26" s="88">
        <v>1500.21</v>
      </c>
      <c r="AB26" s="89"/>
      <c r="AC26" s="90"/>
      <c r="AD26" s="88">
        <v>919.33399999999995</v>
      </c>
      <c r="AE26" s="91"/>
      <c r="AF26" s="91"/>
      <c r="AG26" s="92"/>
      <c r="AH26" s="82">
        <f t="shared" si="0"/>
        <v>61.280354083761601</v>
      </c>
      <c r="AI26" s="69">
        <v>964.55799999999999</v>
      </c>
      <c r="AJ26" s="83">
        <f t="shared" si="1"/>
        <v>-45.224000000000046</v>
      </c>
      <c r="AK26" s="69">
        <f t="shared" si="2"/>
        <v>-4.6885723823761793</v>
      </c>
    </row>
    <row r="27" spans="1:37" ht="57" customHeight="1">
      <c r="A27" s="15"/>
      <c r="B27" s="11" t="s">
        <v>356</v>
      </c>
      <c r="C27" s="11"/>
      <c r="D27" s="11"/>
      <c r="E27" s="11"/>
      <c r="F27" s="11"/>
      <c r="G27" s="11"/>
      <c r="H27" s="11"/>
      <c r="I27" s="11"/>
      <c r="J27" s="11"/>
      <c r="K27" s="11"/>
      <c r="L27" s="11"/>
      <c r="M27" s="11"/>
      <c r="N27" s="11"/>
      <c r="O27" s="11"/>
      <c r="P27" s="12"/>
      <c r="Q27" s="49" t="s">
        <v>351</v>
      </c>
      <c r="R27" s="84">
        <v>247</v>
      </c>
      <c r="S27" s="85"/>
      <c r="T27" s="85"/>
      <c r="U27" s="85"/>
      <c r="V27" s="85"/>
      <c r="W27" s="85"/>
      <c r="X27" s="53">
        <v>0</v>
      </c>
      <c r="Y27" s="86">
        <v>8152.4</v>
      </c>
      <c r="Z27" s="87"/>
      <c r="AA27" s="88">
        <v>11188.2</v>
      </c>
      <c r="AB27" s="89"/>
      <c r="AC27" s="90"/>
      <c r="AD27" s="88">
        <v>8152.4080000000004</v>
      </c>
      <c r="AE27" s="91"/>
      <c r="AF27" s="91"/>
      <c r="AG27" s="92"/>
      <c r="AH27" s="82">
        <f t="shared" si="0"/>
        <v>72.866126812177114</v>
      </c>
      <c r="AI27" s="69">
        <v>9047.3279999999995</v>
      </c>
      <c r="AJ27" s="83">
        <f t="shared" si="1"/>
        <v>-894.91999999999916</v>
      </c>
      <c r="AK27" s="69">
        <f t="shared" si="2"/>
        <v>-9.8915392478309485</v>
      </c>
    </row>
    <row r="28" spans="1:37" ht="68.25" customHeight="1">
      <c r="A28" s="15"/>
      <c r="B28" s="11" t="s">
        <v>355</v>
      </c>
      <c r="C28" s="11"/>
      <c r="D28" s="11"/>
      <c r="E28" s="11"/>
      <c r="F28" s="11"/>
      <c r="G28" s="11"/>
      <c r="H28" s="11"/>
      <c r="I28" s="11"/>
      <c r="J28" s="11"/>
      <c r="K28" s="11"/>
      <c r="L28" s="11"/>
      <c r="M28" s="11"/>
      <c r="N28" s="11"/>
      <c r="O28" s="11"/>
      <c r="P28" s="12"/>
      <c r="Q28" s="49" t="s">
        <v>351</v>
      </c>
      <c r="R28" s="84">
        <v>321</v>
      </c>
      <c r="S28" s="85"/>
      <c r="T28" s="85"/>
      <c r="U28" s="85"/>
      <c r="V28" s="85"/>
      <c r="W28" s="85"/>
      <c r="X28" s="53">
        <v>0</v>
      </c>
      <c r="Y28" s="86">
        <v>37.9</v>
      </c>
      <c r="Z28" s="87"/>
      <c r="AA28" s="88">
        <v>37.868000000000002</v>
      </c>
      <c r="AB28" s="89"/>
      <c r="AC28" s="90"/>
      <c r="AD28" s="88">
        <v>37.868000000000002</v>
      </c>
      <c r="AE28" s="91"/>
      <c r="AF28" s="91"/>
      <c r="AG28" s="92"/>
      <c r="AH28" s="82">
        <f t="shared" si="0"/>
        <v>100</v>
      </c>
      <c r="AI28" s="69">
        <v>207.53100000000001</v>
      </c>
      <c r="AJ28" s="83">
        <f t="shared" si="1"/>
        <v>-169.66300000000001</v>
      </c>
      <c r="AK28" s="69">
        <f t="shared" si="2"/>
        <v>-81.753087490543578</v>
      </c>
    </row>
    <row r="29" spans="1:37" ht="68.25" customHeight="1">
      <c r="A29" s="15"/>
      <c r="B29" s="11" t="s">
        <v>354</v>
      </c>
      <c r="C29" s="11"/>
      <c r="D29" s="11"/>
      <c r="E29" s="11"/>
      <c r="F29" s="11"/>
      <c r="G29" s="11"/>
      <c r="H29" s="11"/>
      <c r="I29" s="11"/>
      <c r="J29" s="11"/>
      <c r="K29" s="11"/>
      <c r="L29" s="11"/>
      <c r="M29" s="11"/>
      <c r="N29" s="11"/>
      <c r="O29" s="11"/>
      <c r="P29" s="12"/>
      <c r="Q29" s="49" t="s">
        <v>351</v>
      </c>
      <c r="R29" s="84">
        <v>831</v>
      </c>
      <c r="S29" s="85"/>
      <c r="T29" s="85"/>
      <c r="U29" s="85"/>
      <c r="V29" s="85"/>
      <c r="W29" s="85"/>
      <c r="X29" s="53">
        <v>0</v>
      </c>
      <c r="Y29" s="86">
        <v>646.29999999999995</v>
      </c>
      <c r="Z29" s="87"/>
      <c r="AA29" s="88">
        <v>646.31299999999999</v>
      </c>
      <c r="AB29" s="89"/>
      <c r="AC29" s="90"/>
      <c r="AD29" s="88">
        <v>646.31299999999999</v>
      </c>
      <c r="AE29" s="91"/>
      <c r="AF29" s="91"/>
      <c r="AG29" s="92"/>
      <c r="AH29" s="82">
        <f t="shared" si="0"/>
        <v>100</v>
      </c>
      <c r="AI29" s="69">
        <v>0</v>
      </c>
      <c r="AJ29" s="83">
        <f t="shared" si="1"/>
        <v>646.31299999999999</v>
      </c>
      <c r="AK29" s="69" t="e">
        <f t="shared" si="2"/>
        <v>#DIV/0!</v>
      </c>
    </row>
    <row r="30" spans="1:37" ht="68.25" customHeight="1">
      <c r="A30" s="15"/>
      <c r="B30" s="11" t="s">
        <v>353</v>
      </c>
      <c r="C30" s="11"/>
      <c r="D30" s="11"/>
      <c r="E30" s="11"/>
      <c r="F30" s="11"/>
      <c r="G30" s="11"/>
      <c r="H30" s="11"/>
      <c r="I30" s="11"/>
      <c r="J30" s="11"/>
      <c r="K30" s="11"/>
      <c r="L30" s="11"/>
      <c r="M30" s="11"/>
      <c r="N30" s="11"/>
      <c r="O30" s="11"/>
      <c r="P30" s="12"/>
      <c r="Q30" s="49" t="s">
        <v>351</v>
      </c>
      <c r="R30" s="84">
        <v>851</v>
      </c>
      <c r="S30" s="85"/>
      <c r="T30" s="85"/>
      <c r="U30" s="85"/>
      <c r="V30" s="85"/>
      <c r="W30" s="85"/>
      <c r="X30" s="53">
        <v>0</v>
      </c>
      <c r="Y30" s="86">
        <v>57.7</v>
      </c>
      <c r="Z30" s="87"/>
      <c r="AA30" s="88">
        <v>67.64</v>
      </c>
      <c r="AB30" s="89"/>
      <c r="AC30" s="90"/>
      <c r="AD30" s="88">
        <v>57.74</v>
      </c>
      <c r="AE30" s="91"/>
      <c r="AF30" s="91"/>
      <c r="AG30" s="92"/>
      <c r="AH30" s="82">
        <f t="shared" si="0"/>
        <v>85.363690124186874</v>
      </c>
      <c r="AI30" s="69">
        <v>57.7</v>
      </c>
      <c r="AJ30" s="83">
        <f t="shared" si="1"/>
        <v>3.9999999999999147E-2</v>
      </c>
      <c r="AK30" s="69">
        <f t="shared" si="2"/>
        <v>6.9324090121327231E-2</v>
      </c>
    </row>
    <row r="31" spans="1:37" ht="57" customHeight="1">
      <c r="A31" s="15"/>
      <c r="B31" s="11" t="s">
        <v>352</v>
      </c>
      <c r="C31" s="11"/>
      <c r="D31" s="11"/>
      <c r="E31" s="11"/>
      <c r="F31" s="11"/>
      <c r="G31" s="11"/>
      <c r="H31" s="11"/>
      <c r="I31" s="11"/>
      <c r="J31" s="11"/>
      <c r="K31" s="11"/>
      <c r="L31" s="11"/>
      <c r="M31" s="11"/>
      <c r="N31" s="11"/>
      <c r="O31" s="11"/>
      <c r="P31" s="12"/>
      <c r="Q31" s="49" t="s">
        <v>351</v>
      </c>
      <c r="R31" s="84">
        <v>853</v>
      </c>
      <c r="S31" s="85"/>
      <c r="T31" s="85"/>
      <c r="U31" s="85"/>
      <c r="V31" s="85"/>
      <c r="W31" s="85"/>
      <c r="X31" s="53">
        <v>0</v>
      </c>
      <c r="Y31" s="86">
        <v>0.5</v>
      </c>
      <c r="Z31" s="87"/>
      <c r="AA31" s="88">
        <v>0.46</v>
      </c>
      <c r="AB31" s="89"/>
      <c r="AC31" s="90"/>
      <c r="AD31" s="88">
        <v>0.46</v>
      </c>
      <c r="AE31" s="91"/>
      <c r="AF31" s="91"/>
      <c r="AG31" s="92"/>
      <c r="AH31" s="82">
        <f t="shared" si="0"/>
        <v>100</v>
      </c>
      <c r="AI31" s="69">
        <v>18.282</v>
      </c>
      <c r="AJ31" s="83">
        <f t="shared" si="1"/>
        <v>-17.821999999999999</v>
      </c>
      <c r="AK31" s="69">
        <f t="shared" si="2"/>
        <v>-97.483863909856694</v>
      </c>
    </row>
    <row r="32" spans="1:37" ht="79.5" customHeight="1">
      <c r="A32" s="15"/>
      <c r="B32" s="11" t="s">
        <v>350</v>
      </c>
      <c r="C32" s="11"/>
      <c r="D32" s="11"/>
      <c r="E32" s="11"/>
      <c r="F32" s="11"/>
      <c r="G32" s="11"/>
      <c r="H32" s="11"/>
      <c r="I32" s="11"/>
      <c r="J32" s="11"/>
      <c r="K32" s="11"/>
      <c r="L32" s="11"/>
      <c r="M32" s="11"/>
      <c r="N32" s="11"/>
      <c r="O32" s="11"/>
      <c r="P32" s="12"/>
      <c r="Q32" s="49" t="s">
        <v>348</v>
      </c>
      <c r="R32" s="84">
        <v>244</v>
      </c>
      <c r="S32" s="85"/>
      <c r="T32" s="85"/>
      <c r="U32" s="85"/>
      <c r="V32" s="85"/>
      <c r="W32" s="85"/>
      <c r="X32" s="53">
        <v>0</v>
      </c>
      <c r="Y32" s="86">
        <v>38.5</v>
      </c>
      <c r="Z32" s="87"/>
      <c r="AA32" s="88">
        <v>50</v>
      </c>
      <c r="AB32" s="89"/>
      <c r="AC32" s="90"/>
      <c r="AD32" s="88">
        <v>38.491999999999997</v>
      </c>
      <c r="AE32" s="91"/>
      <c r="AF32" s="91"/>
      <c r="AG32" s="92"/>
      <c r="AH32" s="82">
        <f t="shared" si="0"/>
        <v>76.983999999999995</v>
      </c>
      <c r="AI32" s="69">
        <v>29.965</v>
      </c>
      <c r="AJ32" s="83">
        <f t="shared" si="1"/>
        <v>8.5269999999999975</v>
      </c>
      <c r="AK32" s="69">
        <f t="shared" si="2"/>
        <v>28.456532621391602</v>
      </c>
    </row>
    <row r="33" spans="1:37" ht="107.25" customHeight="1">
      <c r="A33" s="15"/>
      <c r="B33" s="11" t="s">
        <v>349</v>
      </c>
      <c r="C33" s="11"/>
      <c r="D33" s="11"/>
      <c r="E33" s="11"/>
      <c r="F33" s="11"/>
      <c r="G33" s="11"/>
      <c r="H33" s="11"/>
      <c r="I33" s="11"/>
      <c r="J33" s="11"/>
      <c r="K33" s="11"/>
      <c r="L33" s="11"/>
      <c r="M33" s="11"/>
      <c r="N33" s="11"/>
      <c r="O33" s="11"/>
      <c r="P33" s="12"/>
      <c r="Q33" s="49" t="s">
        <v>348</v>
      </c>
      <c r="R33" s="84">
        <v>321</v>
      </c>
      <c r="S33" s="85"/>
      <c r="T33" s="85"/>
      <c r="U33" s="85"/>
      <c r="V33" s="85"/>
      <c r="W33" s="85"/>
      <c r="X33" s="53">
        <v>0</v>
      </c>
      <c r="Y33" s="86">
        <v>4692.8</v>
      </c>
      <c r="Z33" s="87"/>
      <c r="AA33" s="88">
        <v>7271.9</v>
      </c>
      <c r="AB33" s="89"/>
      <c r="AC33" s="90"/>
      <c r="AD33" s="88">
        <v>4692.8419999999996</v>
      </c>
      <c r="AE33" s="91"/>
      <c r="AF33" s="91"/>
      <c r="AG33" s="92"/>
      <c r="AH33" s="82">
        <f t="shared" si="0"/>
        <v>64.533918233199032</v>
      </c>
      <c r="AI33" s="69">
        <v>5162.5200000000004</v>
      </c>
      <c r="AJ33" s="83">
        <f t="shared" si="1"/>
        <v>-469.67800000000079</v>
      </c>
      <c r="AK33" s="69">
        <f t="shared" si="2"/>
        <v>-9.0978436887411647</v>
      </c>
    </row>
    <row r="34" spans="1:37" ht="90.75" customHeight="1">
      <c r="A34" s="15"/>
      <c r="B34" s="11" t="s">
        <v>347</v>
      </c>
      <c r="C34" s="11"/>
      <c r="D34" s="11"/>
      <c r="E34" s="11"/>
      <c r="F34" s="11"/>
      <c r="G34" s="11"/>
      <c r="H34" s="11"/>
      <c r="I34" s="11"/>
      <c r="J34" s="11"/>
      <c r="K34" s="11"/>
      <c r="L34" s="11"/>
      <c r="M34" s="11"/>
      <c r="N34" s="11"/>
      <c r="O34" s="11"/>
      <c r="P34" s="12"/>
      <c r="Q34" s="49" t="s">
        <v>344</v>
      </c>
      <c r="R34" s="84">
        <v>111</v>
      </c>
      <c r="S34" s="85"/>
      <c r="T34" s="85"/>
      <c r="U34" s="85"/>
      <c r="V34" s="85"/>
      <c r="W34" s="85"/>
      <c r="X34" s="53">
        <v>0</v>
      </c>
      <c r="Y34" s="86">
        <v>371.3</v>
      </c>
      <c r="Z34" s="87"/>
      <c r="AA34" s="88">
        <v>371.29500000000002</v>
      </c>
      <c r="AB34" s="89"/>
      <c r="AC34" s="90"/>
      <c r="AD34" s="88">
        <v>371.29500000000002</v>
      </c>
      <c r="AE34" s="91"/>
      <c r="AF34" s="91"/>
      <c r="AG34" s="92"/>
      <c r="AH34" s="82">
        <f t="shared" si="0"/>
        <v>100</v>
      </c>
      <c r="AI34" s="69">
        <v>287.3</v>
      </c>
      <c r="AJ34" s="83">
        <f t="shared" si="1"/>
        <v>83.995000000000005</v>
      </c>
      <c r="AK34" s="69">
        <f t="shared" si="2"/>
        <v>29.235990254089813</v>
      </c>
    </row>
    <row r="35" spans="1:37" ht="102" customHeight="1">
      <c r="A35" s="15"/>
      <c r="B35" s="11" t="s">
        <v>346</v>
      </c>
      <c r="C35" s="11"/>
      <c r="D35" s="11"/>
      <c r="E35" s="11"/>
      <c r="F35" s="11"/>
      <c r="G35" s="11"/>
      <c r="H35" s="11"/>
      <c r="I35" s="11"/>
      <c r="J35" s="11"/>
      <c r="K35" s="11"/>
      <c r="L35" s="11"/>
      <c r="M35" s="11"/>
      <c r="N35" s="11"/>
      <c r="O35" s="11"/>
      <c r="P35" s="12"/>
      <c r="Q35" s="49" t="s">
        <v>344</v>
      </c>
      <c r="R35" s="84">
        <v>321</v>
      </c>
      <c r="S35" s="85"/>
      <c r="T35" s="85"/>
      <c r="U35" s="85"/>
      <c r="V35" s="85"/>
      <c r="W35" s="85"/>
      <c r="X35" s="53">
        <v>0</v>
      </c>
      <c r="Y35" s="86">
        <v>234.8</v>
      </c>
      <c r="Z35" s="87"/>
      <c r="AA35" s="88">
        <v>632.41200000000003</v>
      </c>
      <c r="AB35" s="89"/>
      <c r="AC35" s="90"/>
      <c r="AD35" s="88">
        <v>234.83699999999999</v>
      </c>
      <c r="AE35" s="91"/>
      <c r="AF35" s="91"/>
      <c r="AG35" s="92"/>
      <c r="AH35" s="82">
        <f t="shared" si="0"/>
        <v>37.133545853019861</v>
      </c>
      <c r="AI35" s="69">
        <v>169.18</v>
      </c>
      <c r="AJ35" s="83">
        <f t="shared" si="1"/>
        <v>65.656999999999982</v>
      </c>
      <c r="AK35" s="69">
        <f t="shared" si="2"/>
        <v>38.808960870079204</v>
      </c>
    </row>
    <row r="36" spans="1:37" ht="102" customHeight="1">
      <c r="A36" s="15"/>
      <c r="B36" s="11" t="s">
        <v>345</v>
      </c>
      <c r="C36" s="11"/>
      <c r="D36" s="11"/>
      <c r="E36" s="11"/>
      <c r="F36" s="11"/>
      <c r="G36" s="11"/>
      <c r="H36" s="11"/>
      <c r="I36" s="11"/>
      <c r="J36" s="11"/>
      <c r="K36" s="11"/>
      <c r="L36" s="11"/>
      <c r="M36" s="11"/>
      <c r="N36" s="11"/>
      <c r="O36" s="11"/>
      <c r="P36" s="12"/>
      <c r="Q36" s="49" t="s">
        <v>344</v>
      </c>
      <c r="R36" s="84">
        <v>323</v>
      </c>
      <c r="S36" s="85"/>
      <c r="T36" s="85"/>
      <c r="U36" s="85"/>
      <c r="V36" s="85"/>
      <c r="W36" s="85"/>
      <c r="X36" s="53">
        <v>0</v>
      </c>
      <c r="Y36" s="86">
        <v>3847.5</v>
      </c>
      <c r="Z36" s="87"/>
      <c r="AA36" s="88">
        <v>6726.0929999999998</v>
      </c>
      <c r="AB36" s="89"/>
      <c r="AC36" s="90"/>
      <c r="AD36" s="88">
        <v>3847.547</v>
      </c>
      <c r="AE36" s="91"/>
      <c r="AF36" s="91"/>
      <c r="AG36" s="92"/>
      <c r="AH36" s="82">
        <f t="shared" si="0"/>
        <v>57.203297664781026</v>
      </c>
      <c r="AI36" s="69">
        <v>3916.085</v>
      </c>
      <c r="AJ36" s="83">
        <f t="shared" si="1"/>
        <v>-68.538000000000011</v>
      </c>
      <c r="AK36" s="69">
        <f t="shared" si="2"/>
        <v>-1.7501663012932482</v>
      </c>
    </row>
    <row r="37" spans="1:37" ht="90.75" customHeight="1">
      <c r="A37" s="15"/>
      <c r="B37" s="11" t="s">
        <v>343</v>
      </c>
      <c r="C37" s="11"/>
      <c r="D37" s="11"/>
      <c r="E37" s="11"/>
      <c r="F37" s="11"/>
      <c r="G37" s="11"/>
      <c r="H37" s="11"/>
      <c r="I37" s="11"/>
      <c r="J37" s="11"/>
      <c r="K37" s="11"/>
      <c r="L37" s="11"/>
      <c r="M37" s="11"/>
      <c r="N37" s="11"/>
      <c r="O37" s="11"/>
      <c r="P37" s="12"/>
      <c r="Q37" s="49" t="s">
        <v>339</v>
      </c>
      <c r="R37" s="84">
        <v>111</v>
      </c>
      <c r="S37" s="85"/>
      <c r="T37" s="85"/>
      <c r="U37" s="85"/>
      <c r="V37" s="85"/>
      <c r="W37" s="85"/>
      <c r="X37" s="53">
        <v>0</v>
      </c>
      <c r="Y37" s="86">
        <v>58979.6</v>
      </c>
      <c r="Z37" s="87"/>
      <c r="AA37" s="88">
        <v>89930.744999999995</v>
      </c>
      <c r="AB37" s="89"/>
      <c r="AC37" s="90"/>
      <c r="AD37" s="88">
        <v>58979.625999999997</v>
      </c>
      <c r="AE37" s="91"/>
      <c r="AF37" s="91"/>
      <c r="AG37" s="92"/>
      <c r="AH37" s="82">
        <f t="shared" si="0"/>
        <v>65.583384191913453</v>
      </c>
      <c r="AI37" s="69">
        <v>56463.019</v>
      </c>
      <c r="AJ37" s="83">
        <f t="shared" si="1"/>
        <v>2516.6069999999963</v>
      </c>
      <c r="AK37" s="69">
        <f t="shared" si="2"/>
        <v>4.4570889842075161</v>
      </c>
    </row>
    <row r="38" spans="1:37" ht="113.25" customHeight="1">
      <c r="A38" s="15"/>
      <c r="B38" s="11" t="s">
        <v>342</v>
      </c>
      <c r="C38" s="11"/>
      <c r="D38" s="11"/>
      <c r="E38" s="11"/>
      <c r="F38" s="11"/>
      <c r="G38" s="11"/>
      <c r="H38" s="11"/>
      <c r="I38" s="11"/>
      <c r="J38" s="11"/>
      <c r="K38" s="11"/>
      <c r="L38" s="11"/>
      <c r="M38" s="11"/>
      <c r="N38" s="11"/>
      <c r="O38" s="11"/>
      <c r="P38" s="12"/>
      <c r="Q38" s="49" t="s">
        <v>339</v>
      </c>
      <c r="R38" s="84">
        <v>119</v>
      </c>
      <c r="S38" s="85"/>
      <c r="T38" s="85"/>
      <c r="U38" s="85"/>
      <c r="V38" s="85"/>
      <c r="W38" s="85"/>
      <c r="X38" s="53">
        <v>0</v>
      </c>
      <c r="Y38" s="86">
        <v>18996</v>
      </c>
      <c r="Z38" s="87"/>
      <c r="AA38" s="88">
        <v>26799.843000000001</v>
      </c>
      <c r="AB38" s="89"/>
      <c r="AC38" s="90"/>
      <c r="AD38" s="88">
        <v>18996.039000000001</v>
      </c>
      <c r="AE38" s="91"/>
      <c r="AF38" s="91"/>
      <c r="AG38" s="92"/>
      <c r="AH38" s="82">
        <f t="shared" si="0"/>
        <v>70.881157773946654</v>
      </c>
      <c r="AI38" s="69">
        <v>16359.709000000001</v>
      </c>
      <c r="AJ38" s="83">
        <f t="shared" si="1"/>
        <v>2636.33</v>
      </c>
      <c r="AK38" s="69">
        <f t="shared" si="2"/>
        <v>16.114773190647824</v>
      </c>
    </row>
    <row r="39" spans="1:37" ht="102" customHeight="1">
      <c r="A39" s="15"/>
      <c r="B39" s="11" t="s">
        <v>341</v>
      </c>
      <c r="C39" s="11"/>
      <c r="D39" s="11"/>
      <c r="E39" s="11"/>
      <c r="F39" s="11"/>
      <c r="G39" s="11"/>
      <c r="H39" s="11"/>
      <c r="I39" s="11"/>
      <c r="J39" s="11"/>
      <c r="K39" s="11"/>
      <c r="L39" s="11"/>
      <c r="M39" s="11"/>
      <c r="N39" s="11"/>
      <c r="O39" s="11"/>
      <c r="P39" s="12"/>
      <c r="Q39" s="49" t="s">
        <v>339</v>
      </c>
      <c r="R39" s="84">
        <v>244</v>
      </c>
      <c r="S39" s="85"/>
      <c r="T39" s="85"/>
      <c r="U39" s="85"/>
      <c r="V39" s="85"/>
      <c r="W39" s="85"/>
      <c r="X39" s="53">
        <v>0</v>
      </c>
      <c r="Y39" s="86">
        <v>153</v>
      </c>
      <c r="Z39" s="87"/>
      <c r="AA39" s="88">
        <v>235.517</v>
      </c>
      <c r="AB39" s="89"/>
      <c r="AC39" s="90"/>
      <c r="AD39" s="88">
        <v>152.995</v>
      </c>
      <c r="AE39" s="91"/>
      <c r="AF39" s="91"/>
      <c r="AG39" s="92"/>
      <c r="AH39" s="82">
        <f t="shared" si="0"/>
        <v>64.961340370334213</v>
      </c>
      <c r="AI39" s="69">
        <v>154.53200000000001</v>
      </c>
      <c r="AJ39" s="83">
        <f t="shared" si="1"/>
        <v>-1.5370000000000061</v>
      </c>
      <c r="AK39" s="69">
        <f t="shared" si="2"/>
        <v>-0.99461600186369026</v>
      </c>
    </row>
    <row r="40" spans="1:37" ht="113.25" customHeight="1">
      <c r="A40" s="15"/>
      <c r="B40" s="11" t="s">
        <v>340</v>
      </c>
      <c r="C40" s="11"/>
      <c r="D40" s="11"/>
      <c r="E40" s="11"/>
      <c r="F40" s="11"/>
      <c r="G40" s="11"/>
      <c r="H40" s="11"/>
      <c r="I40" s="11"/>
      <c r="J40" s="11"/>
      <c r="K40" s="11"/>
      <c r="L40" s="11"/>
      <c r="M40" s="11"/>
      <c r="N40" s="11"/>
      <c r="O40" s="11"/>
      <c r="P40" s="12"/>
      <c r="Q40" s="49" t="s">
        <v>339</v>
      </c>
      <c r="R40" s="84">
        <v>321</v>
      </c>
      <c r="S40" s="85"/>
      <c r="T40" s="85"/>
      <c r="U40" s="85"/>
      <c r="V40" s="85"/>
      <c r="W40" s="85"/>
      <c r="X40" s="53">
        <v>0</v>
      </c>
      <c r="Y40" s="86">
        <v>123.8</v>
      </c>
      <c r="Z40" s="87"/>
      <c r="AA40" s="88">
        <v>123.84</v>
      </c>
      <c r="AB40" s="89"/>
      <c r="AC40" s="90"/>
      <c r="AD40" s="88">
        <v>123.84</v>
      </c>
      <c r="AE40" s="91"/>
      <c r="AF40" s="91"/>
      <c r="AG40" s="92"/>
      <c r="AH40" s="82">
        <f t="shared" si="0"/>
        <v>100</v>
      </c>
      <c r="AI40" s="69">
        <v>194.54400000000001</v>
      </c>
      <c r="AJ40" s="83">
        <f t="shared" si="1"/>
        <v>-70.704000000000008</v>
      </c>
      <c r="AK40" s="69">
        <f t="shared" si="2"/>
        <v>-36.343449296817177</v>
      </c>
    </row>
    <row r="41" spans="1:37" ht="90.75" customHeight="1">
      <c r="A41" s="15"/>
      <c r="B41" s="11" t="s">
        <v>338</v>
      </c>
      <c r="C41" s="11"/>
      <c r="D41" s="11"/>
      <c r="E41" s="11"/>
      <c r="F41" s="11"/>
      <c r="G41" s="11"/>
      <c r="H41" s="11"/>
      <c r="I41" s="11"/>
      <c r="J41" s="11"/>
      <c r="K41" s="11"/>
      <c r="L41" s="11"/>
      <c r="M41" s="11"/>
      <c r="N41" s="11"/>
      <c r="O41" s="11"/>
      <c r="P41" s="12"/>
      <c r="Q41" s="49" t="s">
        <v>337</v>
      </c>
      <c r="R41" s="84">
        <v>323</v>
      </c>
      <c r="S41" s="85"/>
      <c r="T41" s="85"/>
      <c r="U41" s="85"/>
      <c r="V41" s="85"/>
      <c r="W41" s="85"/>
      <c r="X41" s="53">
        <v>0</v>
      </c>
      <c r="Y41" s="86">
        <v>794.6</v>
      </c>
      <c r="Z41" s="87"/>
      <c r="AA41" s="88">
        <v>2301.21</v>
      </c>
      <c r="AB41" s="89"/>
      <c r="AC41" s="90"/>
      <c r="AD41" s="88">
        <v>794.57600000000002</v>
      </c>
      <c r="AE41" s="91"/>
      <c r="AF41" s="91"/>
      <c r="AG41" s="92"/>
      <c r="AH41" s="82">
        <f t="shared" si="0"/>
        <v>34.528617553374097</v>
      </c>
      <c r="AI41" s="69">
        <v>0</v>
      </c>
      <c r="AJ41" s="83">
        <f t="shared" si="1"/>
        <v>794.57600000000002</v>
      </c>
      <c r="AK41" s="69" t="e">
        <f t="shared" si="2"/>
        <v>#DIV/0!</v>
      </c>
    </row>
    <row r="42" spans="1:37" ht="34.5" customHeight="1">
      <c r="A42" s="15"/>
      <c r="B42" s="11" t="s">
        <v>336</v>
      </c>
      <c r="C42" s="11"/>
      <c r="D42" s="11"/>
      <c r="E42" s="11"/>
      <c r="F42" s="11"/>
      <c r="G42" s="11"/>
      <c r="H42" s="11"/>
      <c r="I42" s="11"/>
      <c r="J42" s="11"/>
      <c r="K42" s="11"/>
      <c r="L42" s="11"/>
      <c r="M42" s="11"/>
      <c r="N42" s="11"/>
      <c r="O42" s="11"/>
      <c r="P42" s="12"/>
      <c r="Q42" s="49" t="s">
        <v>334</v>
      </c>
      <c r="R42" s="84">
        <v>244</v>
      </c>
      <c r="S42" s="85"/>
      <c r="T42" s="85"/>
      <c r="U42" s="85"/>
      <c r="V42" s="85"/>
      <c r="W42" s="85"/>
      <c r="X42" s="53">
        <v>0</v>
      </c>
      <c r="Y42" s="86">
        <v>12176.8</v>
      </c>
      <c r="Z42" s="87"/>
      <c r="AA42" s="88">
        <v>20879.341</v>
      </c>
      <c r="AB42" s="89"/>
      <c r="AC42" s="90"/>
      <c r="AD42" s="88">
        <v>12176.817999999999</v>
      </c>
      <c r="AE42" s="91"/>
      <c r="AF42" s="91"/>
      <c r="AG42" s="92"/>
      <c r="AH42" s="82">
        <f t="shared" si="0"/>
        <v>58.31993452283767</v>
      </c>
      <c r="AI42" s="69">
        <v>10750.808999999999</v>
      </c>
      <c r="AJ42" s="83">
        <f t="shared" si="1"/>
        <v>1426.009</v>
      </c>
      <c r="AK42" s="69">
        <f t="shared" si="2"/>
        <v>13.264201791697715</v>
      </c>
    </row>
    <row r="43" spans="1:37" ht="34.5" customHeight="1">
      <c r="A43" s="15"/>
      <c r="B43" s="13"/>
      <c r="C43" s="13"/>
      <c r="D43" s="13"/>
      <c r="E43" s="13"/>
      <c r="F43" s="3" t="s">
        <v>411</v>
      </c>
      <c r="G43" s="7"/>
      <c r="H43" s="7"/>
      <c r="I43" s="7"/>
      <c r="J43" s="7"/>
      <c r="K43" s="7"/>
      <c r="L43" s="7"/>
      <c r="M43" s="9"/>
      <c r="N43" s="50"/>
      <c r="O43" s="50"/>
      <c r="P43" s="51"/>
      <c r="Q43" s="49" t="s">
        <v>334</v>
      </c>
      <c r="R43" s="84">
        <v>112</v>
      </c>
      <c r="S43" s="103"/>
      <c r="T43" s="103"/>
      <c r="U43" s="103"/>
      <c r="V43" s="103"/>
      <c r="W43" s="103"/>
      <c r="X43" s="53"/>
      <c r="Y43" s="86"/>
      <c r="Z43" s="87"/>
      <c r="AA43" s="88">
        <v>0</v>
      </c>
      <c r="AB43" s="86"/>
      <c r="AC43" s="104"/>
      <c r="AD43" s="88">
        <v>0</v>
      </c>
      <c r="AE43" s="105"/>
      <c r="AF43" s="105"/>
      <c r="AG43" s="106"/>
      <c r="AH43" s="82" t="e">
        <f t="shared" si="0"/>
        <v>#DIV/0!</v>
      </c>
      <c r="AI43" s="69">
        <v>276.202</v>
      </c>
      <c r="AJ43" s="83">
        <f t="shared" si="1"/>
        <v>-276.202</v>
      </c>
      <c r="AK43" s="69">
        <f t="shared" si="2"/>
        <v>-100</v>
      </c>
    </row>
    <row r="44" spans="1:37" ht="34.5" customHeight="1">
      <c r="A44" s="15"/>
      <c r="B44" s="11" t="s">
        <v>335</v>
      </c>
      <c r="C44" s="11"/>
      <c r="D44" s="11"/>
      <c r="E44" s="11"/>
      <c r="F44" s="11"/>
      <c r="G44" s="11"/>
      <c r="H44" s="11"/>
      <c r="I44" s="11"/>
      <c r="J44" s="11"/>
      <c r="K44" s="11"/>
      <c r="L44" s="11"/>
      <c r="M44" s="11"/>
      <c r="N44" s="11"/>
      <c r="O44" s="11"/>
      <c r="P44" s="12"/>
      <c r="Q44" s="49" t="s">
        <v>334</v>
      </c>
      <c r="R44" s="84">
        <v>853</v>
      </c>
      <c r="S44" s="85"/>
      <c r="T44" s="85"/>
      <c r="U44" s="85"/>
      <c r="V44" s="85"/>
      <c r="W44" s="85"/>
      <c r="X44" s="53">
        <v>0</v>
      </c>
      <c r="Y44" s="86">
        <v>7.2</v>
      </c>
      <c r="Z44" s="87"/>
      <c r="AA44" s="88">
        <v>7.2270000000000003</v>
      </c>
      <c r="AB44" s="89"/>
      <c r="AC44" s="90"/>
      <c r="AD44" s="88">
        <v>7.2270000000000003</v>
      </c>
      <c r="AE44" s="91"/>
      <c r="AF44" s="91"/>
      <c r="AG44" s="92"/>
      <c r="AH44" s="82">
        <f t="shared" si="0"/>
        <v>100</v>
      </c>
      <c r="AI44" s="69">
        <v>0</v>
      </c>
      <c r="AJ44" s="83">
        <f t="shared" si="1"/>
        <v>7.2270000000000003</v>
      </c>
      <c r="AK44" s="69" t="e">
        <f t="shared" si="2"/>
        <v>#DIV/0!</v>
      </c>
    </row>
    <row r="45" spans="1:37" ht="23.25" customHeight="1">
      <c r="A45" s="15"/>
      <c r="B45" s="11" t="s">
        <v>333</v>
      </c>
      <c r="C45" s="11"/>
      <c r="D45" s="11"/>
      <c r="E45" s="11"/>
      <c r="F45" s="11"/>
      <c r="G45" s="11"/>
      <c r="H45" s="11"/>
      <c r="I45" s="11"/>
      <c r="J45" s="11"/>
      <c r="K45" s="11"/>
      <c r="L45" s="11"/>
      <c r="M45" s="11"/>
      <c r="N45" s="11"/>
      <c r="O45" s="11"/>
      <c r="P45" s="12"/>
      <c r="Q45" s="49" t="s">
        <v>332</v>
      </c>
      <c r="R45" s="84" t="s">
        <v>41</v>
      </c>
      <c r="S45" s="85"/>
      <c r="T45" s="85"/>
      <c r="U45" s="85"/>
      <c r="V45" s="85"/>
      <c r="W45" s="85"/>
      <c r="X45" s="53">
        <v>0</v>
      </c>
      <c r="Y45" s="86">
        <v>297295.5</v>
      </c>
      <c r="Z45" s="87"/>
      <c r="AA45" s="88">
        <v>426679.255</v>
      </c>
      <c r="AB45" s="89"/>
      <c r="AC45" s="90"/>
      <c r="AD45" s="88">
        <v>297295.45699999999</v>
      </c>
      <c r="AE45" s="91"/>
      <c r="AF45" s="91"/>
      <c r="AG45" s="92"/>
      <c r="AH45" s="82">
        <f t="shared" si="0"/>
        <v>69.676567003474304</v>
      </c>
      <c r="AI45" s="69">
        <v>290251.18</v>
      </c>
      <c r="AJ45" s="83">
        <f t="shared" si="1"/>
        <v>7044.2770000000019</v>
      </c>
      <c r="AK45" s="69">
        <f t="shared" si="2"/>
        <v>2.4269589532762694</v>
      </c>
    </row>
    <row r="46" spans="1:37" ht="45.75" customHeight="1">
      <c r="A46" s="15"/>
      <c r="B46" s="11" t="s">
        <v>331</v>
      </c>
      <c r="C46" s="11"/>
      <c r="D46" s="11"/>
      <c r="E46" s="11"/>
      <c r="F46" s="11"/>
      <c r="G46" s="11"/>
      <c r="H46" s="11"/>
      <c r="I46" s="11"/>
      <c r="J46" s="11"/>
      <c r="K46" s="11"/>
      <c r="L46" s="11"/>
      <c r="M46" s="11"/>
      <c r="N46" s="11"/>
      <c r="O46" s="11"/>
      <c r="P46" s="12"/>
      <c r="Q46" s="49" t="s">
        <v>319</v>
      </c>
      <c r="R46" s="84">
        <v>111</v>
      </c>
      <c r="S46" s="85"/>
      <c r="T46" s="85"/>
      <c r="U46" s="85"/>
      <c r="V46" s="85"/>
      <c r="W46" s="85"/>
      <c r="X46" s="53">
        <v>0</v>
      </c>
      <c r="Y46" s="86">
        <v>35498.5</v>
      </c>
      <c r="Z46" s="87"/>
      <c r="AA46" s="88">
        <v>49813.671000000002</v>
      </c>
      <c r="AB46" s="89"/>
      <c r="AC46" s="90"/>
      <c r="AD46" s="88">
        <v>35498.5</v>
      </c>
      <c r="AE46" s="91"/>
      <c r="AF46" s="91"/>
      <c r="AG46" s="92"/>
      <c r="AH46" s="82">
        <f t="shared" si="0"/>
        <v>71.262565651907082</v>
      </c>
      <c r="AI46" s="69">
        <v>32479.668000000001</v>
      </c>
      <c r="AJ46" s="83">
        <f t="shared" si="1"/>
        <v>3018.8319999999985</v>
      </c>
      <c r="AK46" s="69">
        <f t="shared" si="2"/>
        <v>9.2945285031854326</v>
      </c>
    </row>
    <row r="47" spans="1:37" ht="45.75" customHeight="1">
      <c r="A47" s="15"/>
      <c r="B47" s="11" t="s">
        <v>330</v>
      </c>
      <c r="C47" s="11"/>
      <c r="D47" s="11"/>
      <c r="E47" s="11"/>
      <c r="F47" s="11"/>
      <c r="G47" s="11"/>
      <c r="H47" s="11"/>
      <c r="I47" s="11"/>
      <c r="J47" s="11"/>
      <c r="K47" s="11"/>
      <c r="L47" s="11"/>
      <c r="M47" s="11"/>
      <c r="N47" s="11"/>
      <c r="O47" s="11"/>
      <c r="P47" s="12"/>
      <c r="Q47" s="49" t="s">
        <v>319</v>
      </c>
      <c r="R47" s="84">
        <v>112</v>
      </c>
      <c r="S47" s="85"/>
      <c r="T47" s="85"/>
      <c r="U47" s="85"/>
      <c r="V47" s="85"/>
      <c r="W47" s="85"/>
      <c r="X47" s="53">
        <v>0</v>
      </c>
      <c r="Y47" s="86">
        <v>733</v>
      </c>
      <c r="Z47" s="87"/>
      <c r="AA47" s="88">
        <v>733.02499999999998</v>
      </c>
      <c r="AB47" s="89"/>
      <c r="AC47" s="90"/>
      <c r="AD47" s="88">
        <v>732.98500000000001</v>
      </c>
      <c r="AE47" s="91"/>
      <c r="AF47" s="91"/>
      <c r="AG47" s="92"/>
      <c r="AH47" s="82">
        <f t="shared" si="0"/>
        <v>99.994543160192364</v>
      </c>
      <c r="AI47" s="69">
        <v>417.577</v>
      </c>
      <c r="AJ47" s="83">
        <f t="shared" si="1"/>
        <v>315.40800000000002</v>
      </c>
      <c r="AK47" s="69">
        <f t="shared" si="2"/>
        <v>75.532895729410399</v>
      </c>
    </row>
    <row r="48" spans="1:37" ht="45.75" customHeight="1">
      <c r="A48" s="15"/>
      <c r="B48" s="11" t="s">
        <v>329</v>
      </c>
      <c r="C48" s="11"/>
      <c r="D48" s="11"/>
      <c r="E48" s="11"/>
      <c r="F48" s="11"/>
      <c r="G48" s="11"/>
      <c r="H48" s="11"/>
      <c r="I48" s="11"/>
      <c r="J48" s="11"/>
      <c r="K48" s="11"/>
      <c r="L48" s="11"/>
      <c r="M48" s="11"/>
      <c r="N48" s="11"/>
      <c r="O48" s="11"/>
      <c r="P48" s="12"/>
      <c r="Q48" s="49" t="s">
        <v>319</v>
      </c>
      <c r="R48" s="84">
        <v>113</v>
      </c>
      <c r="S48" s="85"/>
      <c r="T48" s="85"/>
      <c r="U48" s="85"/>
      <c r="V48" s="85"/>
      <c r="W48" s="85"/>
      <c r="X48" s="53">
        <v>0</v>
      </c>
      <c r="Y48" s="86">
        <v>55</v>
      </c>
      <c r="Z48" s="87"/>
      <c r="AA48" s="88">
        <v>55</v>
      </c>
      <c r="AB48" s="89"/>
      <c r="AC48" s="90"/>
      <c r="AD48" s="88">
        <v>55</v>
      </c>
      <c r="AE48" s="91"/>
      <c r="AF48" s="91"/>
      <c r="AG48" s="92"/>
      <c r="AH48" s="82">
        <f t="shared" si="0"/>
        <v>100</v>
      </c>
      <c r="AI48" s="69">
        <v>0</v>
      </c>
      <c r="AJ48" s="83">
        <f t="shared" si="1"/>
        <v>55</v>
      </c>
      <c r="AK48" s="69" t="e">
        <f t="shared" si="2"/>
        <v>#DIV/0!</v>
      </c>
    </row>
    <row r="49" spans="1:37" ht="57" customHeight="1">
      <c r="A49" s="15"/>
      <c r="B49" s="11" t="s">
        <v>328</v>
      </c>
      <c r="C49" s="11"/>
      <c r="D49" s="11"/>
      <c r="E49" s="11"/>
      <c r="F49" s="11"/>
      <c r="G49" s="11"/>
      <c r="H49" s="11"/>
      <c r="I49" s="11"/>
      <c r="J49" s="11"/>
      <c r="K49" s="11"/>
      <c r="L49" s="11"/>
      <c r="M49" s="11"/>
      <c r="N49" s="11"/>
      <c r="O49" s="11"/>
      <c r="P49" s="12"/>
      <c r="Q49" s="49" t="s">
        <v>319</v>
      </c>
      <c r="R49" s="84">
        <v>119</v>
      </c>
      <c r="S49" s="85"/>
      <c r="T49" s="85"/>
      <c r="U49" s="85"/>
      <c r="V49" s="85"/>
      <c r="W49" s="85"/>
      <c r="X49" s="53">
        <v>0</v>
      </c>
      <c r="Y49" s="86">
        <v>10890.2</v>
      </c>
      <c r="Z49" s="87"/>
      <c r="AA49" s="88">
        <v>14877.808999999999</v>
      </c>
      <c r="AB49" s="89"/>
      <c r="AC49" s="90"/>
      <c r="AD49" s="88">
        <v>10890.233</v>
      </c>
      <c r="AE49" s="91"/>
      <c r="AF49" s="91"/>
      <c r="AG49" s="92"/>
      <c r="AH49" s="82">
        <f t="shared" si="0"/>
        <v>73.197827717777528</v>
      </c>
      <c r="AI49" s="69">
        <v>9377.6759999999995</v>
      </c>
      <c r="AJ49" s="83">
        <f t="shared" si="1"/>
        <v>1512.5570000000007</v>
      </c>
      <c r="AK49" s="69">
        <f t="shared" si="2"/>
        <v>16.129337375272939</v>
      </c>
    </row>
    <row r="50" spans="1:37" ht="57" customHeight="1">
      <c r="A50" s="15"/>
      <c r="B50" s="11" t="s">
        <v>327</v>
      </c>
      <c r="C50" s="11"/>
      <c r="D50" s="11"/>
      <c r="E50" s="11"/>
      <c r="F50" s="11"/>
      <c r="G50" s="11"/>
      <c r="H50" s="11"/>
      <c r="I50" s="11"/>
      <c r="J50" s="11"/>
      <c r="K50" s="11"/>
      <c r="L50" s="11"/>
      <c r="M50" s="11"/>
      <c r="N50" s="11"/>
      <c r="O50" s="11"/>
      <c r="P50" s="12"/>
      <c r="Q50" s="49" t="s">
        <v>319</v>
      </c>
      <c r="R50" s="84">
        <v>243</v>
      </c>
      <c r="S50" s="85"/>
      <c r="T50" s="85"/>
      <c r="U50" s="85"/>
      <c r="V50" s="85"/>
      <c r="W50" s="85"/>
      <c r="X50" s="53">
        <v>0</v>
      </c>
      <c r="Y50" s="86">
        <v>250</v>
      </c>
      <c r="Z50" s="87"/>
      <c r="AA50" s="88">
        <v>250</v>
      </c>
      <c r="AB50" s="89"/>
      <c r="AC50" s="90"/>
      <c r="AD50" s="88">
        <v>250</v>
      </c>
      <c r="AE50" s="91"/>
      <c r="AF50" s="91"/>
      <c r="AG50" s="92"/>
      <c r="AH50" s="82">
        <f t="shared" si="0"/>
        <v>100</v>
      </c>
      <c r="AI50" s="69">
        <v>0</v>
      </c>
      <c r="AJ50" s="83">
        <f t="shared" si="1"/>
        <v>250</v>
      </c>
      <c r="AK50" s="69" t="e">
        <f t="shared" si="2"/>
        <v>#DIV/0!</v>
      </c>
    </row>
    <row r="51" spans="1:37" ht="45.75" customHeight="1">
      <c r="A51" s="15"/>
      <c r="B51" s="11" t="s">
        <v>326</v>
      </c>
      <c r="C51" s="11"/>
      <c r="D51" s="11"/>
      <c r="E51" s="11"/>
      <c r="F51" s="11"/>
      <c r="G51" s="11"/>
      <c r="H51" s="11"/>
      <c r="I51" s="11"/>
      <c r="J51" s="11"/>
      <c r="K51" s="11"/>
      <c r="L51" s="11"/>
      <c r="M51" s="11"/>
      <c r="N51" s="11"/>
      <c r="O51" s="11"/>
      <c r="P51" s="12"/>
      <c r="Q51" s="49" t="s">
        <v>319</v>
      </c>
      <c r="R51" s="84">
        <v>244</v>
      </c>
      <c r="S51" s="85"/>
      <c r="T51" s="85"/>
      <c r="U51" s="85"/>
      <c r="V51" s="85"/>
      <c r="W51" s="85"/>
      <c r="X51" s="53">
        <v>0</v>
      </c>
      <c r="Y51" s="86">
        <v>7522.8</v>
      </c>
      <c r="Z51" s="87"/>
      <c r="AA51" s="88">
        <v>12351.593000000001</v>
      </c>
      <c r="AB51" s="89"/>
      <c r="AC51" s="90"/>
      <c r="AD51" s="88">
        <v>7522.8280000000004</v>
      </c>
      <c r="AE51" s="91"/>
      <c r="AF51" s="91"/>
      <c r="AG51" s="92"/>
      <c r="AH51" s="82">
        <f t="shared" si="0"/>
        <v>60.905730944988235</v>
      </c>
      <c r="AI51" s="69">
        <v>6006.5020000000004</v>
      </c>
      <c r="AJ51" s="83">
        <f t="shared" si="1"/>
        <v>1516.326</v>
      </c>
      <c r="AK51" s="69">
        <f t="shared" si="2"/>
        <v>25.244743113379471</v>
      </c>
    </row>
    <row r="52" spans="1:37" ht="45.75" customHeight="1">
      <c r="A52" s="15"/>
      <c r="B52" s="11" t="s">
        <v>325</v>
      </c>
      <c r="C52" s="11"/>
      <c r="D52" s="11"/>
      <c r="E52" s="11"/>
      <c r="F52" s="11"/>
      <c r="G52" s="11"/>
      <c r="H52" s="11"/>
      <c r="I52" s="11"/>
      <c r="J52" s="11"/>
      <c r="K52" s="11"/>
      <c r="L52" s="11"/>
      <c r="M52" s="11"/>
      <c r="N52" s="11"/>
      <c r="O52" s="11"/>
      <c r="P52" s="12"/>
      <c r="Q52" s="49" t="s">
        <v>319</v>
      </c>
      <c r="R52" s="84">
        <v>247</v>
      </c>
      <c r="S52" s="85"/>
      <c r="T52" s="85"/>
      <c r="U52" s="85"/>
      <c r="V52" s="85"/>
      <c r="W52" s="85"/>
      <c r="X52" s="53">
        <v>0</v>
      </c>
      <c r="Y52" s="86">
        <v>37953.300000000003</v>
      </c>
      <c r="Z52" s="87"/>
      <c r="AA52" s="88">
        <v>58321.837</v>
      </c>
      <c r="AB52" s="89"/>
      <c r="AC52" s="90"/>
      <c r="AD52" s="88">
        <v>37953.267</v>
      </c>
      <c r="AE52" s="91"/>
      <c r="AF52" s="91"/>
      <c r="AG52" s="92"/>
      <c r="AH52" s="82">
        <f t="shared" si="0"/>
        <v>65.075568521615665</v>
      </c>
      <c r="AI52" s="69">
        <v>44779.337</v>
      </c>
      <c r="AJ52" s="83">
        <f t="shared" si="1"/>
        <v>-6826.07</v>
      </c>
      <c r="AK52" s="69">
        <f t="shared" si="2"/>
        <v>-15.243794252692936</v>
      </c>
    </row>
    <row r="53" spans="1:37" ht="57" customHeight="1">
      <c r="A53" s="15"/>
      <c r="B53" s="11" t="s">
        <v>324</v>
      </c>
      <c r="C53" s="11"/>
      <c r="D53" s="11"/>
      <c r="E53" s="11"/>
      <c r="F53" s="11"/>
      <c r="G53" s="11"/>
      <c r="H53" s="11"/>
      <c r="I53" s="11"/>
      <c r="J53" s="11"/>
      <c r="K53" s="11"/>
      <c r="L53" s="11"/>
      <c r="M53" s="11"/>
      <c r="N53" s="11"/>
      <c r="O53" s="11"/>
      <c r="P53" s="12"/>
      <c r="Q53" s="49" t="s">
        <v>319</v>
      </c>
      <c r="R53" s="84">
        <v>321</v>
      </c>
      <c r="S53" s="85"/>
      <c r="T53" s="85"/>
      <c r="U53" s="85"/>
      <c r="V53" s="85"/>
      <c r="W53" s="85"/>
      <c r="X53" s="53">
        <v>0</v>
      </c>
      <c r="Y53" s="86">
        <v>95.7</v>
      </c>
      <c r="Z53" s="87"/>
      <c r="AA53" s="88">
        <v>95.710999999999999</v>
      </c>
      <c r="AB53" s="89"/>
      <c r="AC53" s="90"/>
      <c r="AD53" s="88">
        <v>95.710999999999999</v>
      </c>
      <c r="AE53" s="91"/>
      <c r="AF53" s="91"/>
      <c r="AG53" s="92"/>
      <c r="AH53" s="82">
        <f t="shared" si="0"/>
        <v>100</v>
      </c>
      <c r="AI53" s="69">
        <v>722.09100000000001</v>
      </c>
      <c r="AJ53" s="83">
        <f t="shared" si="1"/>
        <v>-626.38</v>
      </c>
      <c r="AK53" s="69">
        <f t="shared" si="2"/>
        <v>-86.745299415170663</v>
      </c>
    </row>
    <row r="54" spans="1:37" ht="57" customHeight="1">
      <c r="A54" s="15"/>
      <c r="B54" s="11" t="s">
        <v>323</v>
      </c>
      <c r="C54" s="11"/>
      <c r="D54" s="11"/>
      <c r="E54" s="11"/>
      <c r="F54" s="11"/>
      <c r="G54" s="11"/>
      <c r="H54" s="11"/>
      <c r="I54" s="11"/>
      <c r="J54" s="11"/>
      <c r="K54" s="11"/>
      <c r="L54" s="11"/>
      <c r="M54" s="11"/>
      <c r="N54" s="11"/>
      <c r="O54" s="11"/>
      <c r="P54" s="12"/>
      <c r="Q54" s="49" t="s">
        <v>319</v>
      </c>
      <c r="R54" s="84">
        <v>831</v>
      </c>
      <c r="S54" s="85"/>
      <c r="T54" s="85"/>
      <c r="U54" s="85"/>
      <c r="V54" s="85"/>
      <c r="W54" s="85"/>
      <c r="X54" s="53">
        <v>0</v>
      </c>
      <c r="Y54" s="86">
        <v>11.5</v>
      </c>
      <c r="Z54" s="87"/>
      <c r="AA54" s="88">
        <v>11.487</v>
      </c>
      <c r="AB54" s="89"/>
      <c r="AC54" s="90"/>
      <c r="AD54" s="88">
        <v>11.487</v>
      </c>
      <c r="AE54" s="91"/>
      <c r="AF54" s="91"/>
      <c r="AG54" s="92"/>
      <c r="AH54" s="82">
        <f t="shared" si="0"/>
        <v>100</v>
      </c>
      <c r="AI54" s="69">
        <v>1218.4780000000001</v>
      </c>
      <c r="AJ54" s="83">
        <f t="shared" si="1"/>
        <v>-1206.991</v>
      </c>
      <c r="AK54" s="69">
        <f t="shared" si="2"/>
        <v>-99.057266524303273</v>
      </c>
    </row>
    <row r="55" spans="1:37" ht="45.75" customHeight="1">
      <c r="A55" s="15"/>
      <c r="B55" s="11" t="s">
        <v>322</v>
      </c>
      <c r="C55" s="11"/>
      <c r="D55" s="11"/>
      <c r="E55" s="11"/>
      <c r="F55" s="11"/>
      <c r="G55" s="11"/>
      <c r="H55" s="11"/>
      <c r="I55" s="11"/>
      <c r="J55" s="11"/>
      <c r="K55" s="11"/>
      <c r="L55" s="11"/>
      <c r="M55" s="11"/>
      <c r="N55" s="11"/>
      <c r="O55" s="11"/>
      <c r="P55" s="12"/>
      <c r="Q55" s="49" t="s">
        <v>319</v>
      </c>
      <c r="R55" s="84">
        <v>851</v>
      </c>
      <c r="S55" s="85"/>
      <c r="T55" s="85"/>
      <c r="U55" s="85"/>
      <c r="V55" s="85"/>
      <c r="W55" s="85"/>
      <c r="X55" s="53">
        <v>0</v>
      </c>
      <c r="Y55" s="86">
        <v>468.6</v>
      </c>
      <c r="Z55" s="87"/>
      <c r="AA55" s="88">
        <v>519.649</v>
      </c>
      <c r="AB55" s="89"/>
      <c r="AC55" s="90"/>
      <c r="AD55" s="88">
        <v>468.63</v>
      </c>
      <c r="AE55" s="91"/>
      <c r="AF55" s="91"/>
      <c r="AG55" s="92"/>
      <c r="AH55" s="82">
        <f t="shared" si="0"/>
        <v>90.182026714185923</v>
      </c>
      <c r="AI55" s="69">
        <v>444.95800000000003</v>
      </c>
      <c r="AJ55" s="83">
        <f t="shared" si="1"/>
        <v>23.671999999999969</v>
      </c>
      <c r="AK55" s="69">
        <f t="shared" si="2"/>
        <v>5.3200526791292475</v>
      </c>
    </row>
    <row r="56" spans="1:37" ht="45.75" customHeight="1">
      <c r="A56" s="15"/>
      <c r="B56" s="11" t="s">
        <v>321</v>
      </c>
      <c r="C56" s="11"/>
      <c r="D56" s="11"/>
      <c r="E56" s="11"/>
      <c r="F56" s="11"/>
      <c r="G56" s="11"/>
      <c r="H56" s="11"/>
      <c r="I56" s="11"/>
      <c r="J56" s="11"/>
      <c r="K56" s="11"/>
      <c r="L56" s="11"/>
      <c r="M56" s="11"/>
      <c r="N56" s="11"/>
      <c r="O56" s="11"/>
      <c r="P56" s="12"/>
      <c r="Q56" s="49" t="s">
        <v>319</v>
      </c>
      <c r="R56" s="84">
        <v>852</v>
      </c>
      <c r="S56" s="85"/>
      <c r="T56" s="85"/>
      <c r="U56" s="85"/>
      <c r="V56" s="85"/>
      <c r="W56" s="85"/>
      <c r="X56" s="53">
        <v>0</v>
      </c>
      <c r="Y56" s="86">
        <v>176.6</v>
      </c>
      <c r="Z56" s="87"/>
      <c r="AA56" s="88">
        <v>188.39400000000001</v>
      </c>
      <c r="AB56" s="89"/>
      <c r="AC56" s="90"/>
      <c r="AD56" s="88">
        <v>176.578</v>
      </c>
      <c r="AE56" s="91"/>
      <c r="AF56" s="91"/>
      <c r="AG56" s="92"/>
      <c r="AH56" s="82">
        <f t="shared" si="0"/>
        <v>93.728038047920847</v>
      </c>
      <c r="AI56" s="69">
        <v>122.253</v>
      </c>
      <c r="AJ56" s="83">
        <f t="shared" si="1"/>
        <v>54.325000000000003</v>
      </c>
      <c r="AK56" s="69">
        <f t="shared" si="2"/>
        <v>44.436537344686855</v>
      </c>
    </row>
    <row r="57" spans="1:37" ht="45.75" customHeight="1">
      <c r="A57" s="15"/>
      <c r="B57" s="11" t="s">
        <v>320</v>
      </c>
      <c r="C57" s="11"/>
      <c r="D57" s="11"/>
      <c r="E57" s="11"/>
      <c r="F57" s="11"/>
      <c r="G57" s="11"/>
      <c r="H57" s="11"/>
      <c r="I57" s="11"/>
      <c r="J57" s="11"/>
      <c r="K57" s="11"/>
      <c r="L57" s="11"/>
      <c r="M57" s="11"/>
      <c r="N57" s="11"/>
      <c r="O57" s="11"/>
      <c r="P57" s="12"/>
      <c r="Q57" s="49" t="s">
        <v>319</v>
      </c>
      <c r="R57" s="84">
        <v>853</v>
      </c>
      <c r="S57" s="85"/>
      <c r="T57" s="85"/>
      <c r="U57" s="85"/>
      <c r="V57" s="85"/>
      <c r="W57" s="85"/>
      <c r="X57" s="53">
        <v>0</v>
      </c>
      <c r="Y57" s="86">
        <v>305.7</v>
      </c>
      <c r="Z57" s="87"/>
      <c r="AA57" s="88">
        <v>306.68700000000001</v>
      </c>
      <c r="AB57" s="89"/>
      <c r="AC57" s="90"/>
      <c r="AD57" s="88">
        <v>305.745</v>
      </c>
      <c r="AE57" s="91"/>
      <c r="AF57" s="91"/>
      <c r="AG57" s="92"/>
      <c r="AH57" s="82">
        <f t="shared" si="0"/>
        <v>99.692846452572155</v>
      </c>
      <c r="AI57" s="69">
        <v>314.87099999999998</v>
      </c>
      <c r="AJ57" s="83">
        <f t="shared" si="1"/>
        <v>-9.1259999999999764</v>
      </c>
      <c r="AK57" s="69">
        <f t="shared" si="2"/>
        <v>-2.8983297922005988</v>
      </c>
    </row>
    <row r="58" spans="1:37" ht="34.5" customHeight="1">
      <c r="A58" s="15"/>
      <c r="B58" s="11" t="s">
        <v>318</v>
      </c>
      <c r="C58" s="11"/>
      <c r="D58" s="11"/>
      <c r="E58" s="11"/>
      <c r="F58" s="11"/>
      <c r="G58" s="11"/>
      <c r="H58" s="11"/>
      <c r="I58" s="11"/>
      <c r="J58" s="11"/>
      <c r="K58" s="11"/>
      <c r="L58" s="11"/>
      <c r="M58" s="11"/>
      <c r="N58" s="11"/>
      <c r="O58" s="11"/>
      <c r="P58" s="12"/>
      <c r="Q58" s="49" t="s">
        <v>312</v>
      </c>
      <c r="R58" s="84">
        <v>111</v>
      </c>
      <c r="S58" s="85"/>
      <c r="T58" s="85"/>
      <c r="U58" s="85"/>
      <c r="V58" s="85"/>
      <c r="W58" s="85"/>
      <c r="X58" s="53">
        <v>0</v>
      </c>
      <c r="Y58" s="86">
        <v>739.7</v>
      </c>
      <c r="Z58" s="87"/>
      <c r="AA58" s="88">
        <v>1053.4000000000001</v>
      </c>
      <c r="AB58" s="89"/>
      <c r="AC58" s="90"/>
      <c r="AD58" s="88">
        <v>739.71</v>
      </c>
      <c r="AE58" s="91"/>
      <c r="AF58" s="91"/>
      <c r="AG58" s="92"/>
      <c r="AH58" s="82">
        <f t="shared" si="0"/>
        <v>70.221188532371372</v>
      </c>
      <c r="AI58" s="69">
        <v>673.24599999999998</v>
      </c>
      <c r="AJ58" s="83">
        <f t="shared" si="1"/>
        <v>66.464000000000055</v>
      </c>
      <c r="AK58" s="69">
        <f t="shared" si="2"/>
        <v>9.8721715390808242</v>
      </c>
    </row>
    <row r="59" spans="1:37" ht="45.75" customHeight="1">
      <c r="A59" s="15"/>
      <c r="B59" s="11" t="s">
        <v>317</v>
      </c>
      <c r="C59" s="11"/>
      <c r="D59" s="11"/>
      <c r="E59" s="11"/>
      <c r="F59" s="11"/>
      <c r="G59" s="11"/>
      <c r="H59" s="11"/>
      <c r="I59" s="11"/>
      <c r="J59" s="11"/>
      <c r="K59" s="11"/>
      <c r="L59" s="11"/>
      <c r="M59" s="11"/>
      <c r="N59" s="11"/>
      <c r="O59" s="11"/>
      <c r="P59" s="12"/>
      <c r="Q59" s="49" t="s">
        <v>312</v>
      </c>
      <c r="R59" s="84">
        <v>112</v>
      </c>
      <c r="S59" s="85"/>
      <c r="T59" s="85"/>
      <c r="U59" s="85"/>
      <c r="V59" s="85"/>
      <c r="W59" s="85"/>
      <c r="X59" s="53">
        <v>0</v>
      </c>
      <c r="Y59" s="86">
        <v>23.8</v>
      </c>
      <c r="Z59" s="87"/>
      <c r="AA59" s="88">
        <v>60</v>
      </c>
      <c r="AB59" s="89"/>
      <c r="AC59" s="90"/>
      <c r="AD59" s="88">
        <v>23.792000000000002</v>
      </c>
      <c r="AE59" s="91"/>
      <c r="AF59" s="91"/>
      <c r="AG59" s="92"/>
      <c r="AH59" s="82">
        <f t="shared" si="0"/>
        <v>39.653333333333336</v>
      </c>
      <c r="AI59" s="69">
        <v>81.191000000000003</v>
      </c>
      <c r="AJ59" s="83">
        <f t="shared" si="1"/>
        <v>-57.399000000000001</v>
      </c>
      <c r="AK59" s="69">
        <f t="shared" si="2"/>
        <v>-70.696259437622388</v>
      </c>
    </row>
    <row r="60" spans="1:37" ht="57" customHeight="1">
      <c r="A60" s="15"/>
      <c r="B60" s="11" t="s">
        <v>316</v>
      </c>
      <c r="C60" s="11"/>
      <c r="D60" s="11"/>
      <c r="E60" s="11"/>
      <c r="F60" s="11"/>
      <c r="G60" s="11"/>
      <c r="H60" s="11"/>
      <c r="I60" s="11"/>
      <c r="J60" s="11"/>
      <c r="K60" s="11"/>
      <c r="L60" s="11"/>
      <c r="M60" s="11"/>
      <c r="N60" s="11"/>
      <c r="O60" s="11"/>
      <c r="P60" s="12"/>
      <c r="Q60" s="49" t="s">
        <v>312</v>
      </c>
      <c r="R60" s="84">
        <v>119</v>
      </c>
      <c r="S60" s="85"/>
      <c r="T60" s="85"/>
      <c r="U60" s="85"/>
      <c r="V60" s="85"/>
      <c r="W60" s="85"/>
      <c r="X60" s="53">
        <v>0</v>
      </c>
      <c r="Y60" s="86">
        <v>231.4</v>
      </c>
      <c r="Z60" s="87"/>
      <c r="AA60" s="88">
        <v>318.13</v>
      </c>
      <c r="AB60" s="89"/>
      <c r="AC60" s="90"/>
      <c r="AD60" s="88">
        <v>231.40700000000001</v>
      </c>
      <c r="AE60" s="91"/>
      <c r="AF60" s="91"/>
      <c r="AG60" s="92"/>
      <c r="AH60" s="82">
        <f t="shared" si="0"/>
        <v>72.739760475277407</v>
      </c>
      <c r="AI60" s="69">
        <v>195.39500000000001</v>
      </c>
      <c r="AJ60" s="83">
        <f t="shared" si="1"/>
        <v>36.012</v>
      </c>
      <c r="AK60" s="69">
        <f t="shared" si="2"/>
        <v>18.430359016351488</v>
      </c>
    </row>
    <row r="61" spans="1:37" ht="34.5" customHeight="1">
      <c r="A61" s="15"/>
      <c r="B61" s="11" t="s">
        <v>315</v>
      </c>
      <c r="C61" s="11"/>
      <c r="D61" s="11"/>
      <c r="E61" s="11"/>
      <c r="F61" s="11"/>
      <c r="G61" s="11"/>
      <c r="H61" s="11"/>
      <c r="I61" s="11"/>
      <c r="J61" s="11"/>
      <c r="K61" s="11"/>
      <c r="L61" s="11"/>
      <c r="M61" s="11"/>
      <c r="N61" s="11"/>
      <c r="O61" s="11"/>
      <c r="P61" s="12"/>
      <c r="Q61" s="49" t="s">
        <v>312</v>
      </c>
      <c r="R61" s="84">
        <v>244</v>
      </c>
      <c r="S61" s="85"/>
      <c r="T61" s="85"/>
      <c r="U61" s="85"/>
      <c r="V61" s="85"/>
      <c r="W61" s="85"/>
      <c r="X61" s="53">
        <v>0</v>
      </c>
      <c r="Y61" s="86">
        <v>104.1</v>
      </c>
      <c r="Z61" s="87"/>
      <c r="AA61" s="88">
        <v>172.13900000000001</v>
      </c>
      <c r="AB61" s="89"/>
      <c r="AC61" s="90"/>
      <c r="AD61" s="88">
        <v>104.06100000000001</v>
      </c>
      <c r="AE61" s="91"/>
      <c r="AF61" s="91"/>
      <c r="AG61" s="92"/>
      <c r="AH61" s="82">
        <f t="shared" si="0"/>
        <v>60.451727964029068</v>
      </c>
      <c r="AI61" s="69">
        <v>225.80500000000001</v>
      </c>
      <c r="AJ61" s="83">
        <f t="shared" si="1"/>
        <v>-121.744</v>
      </c>
      <c r="AK61" s="69">
        <f t="shared" si="2"/>
        <v>-53.915546599942424</v>
      </c>
    </row>
    <row r="62" spans="1:37" ht="34.5" customHeight="1">
      <c r="A62" s="15"/>
      <c r="B62" s="11" t="s">
        <v>314</v>
      </c>
      <c r="C62" s="11"/>
      <c r="D62" s="11"/>
      <c r="E62" s="11"/>
      <c r="F62" s="11"/>
      <c r="G62" s="11"/>
      <c r="H62" s="11"/>
      <c r="I62" s="11"/>
      <c r="J62" s="11"/>
      <c r="K62" s="11"/>
      <c r="L62" s="11"/>
      <c r="M62" s="11"/>
      <c r="N62" s="11"/>
      <c r="O62" s="11"/>
      <c r="P62" s="12"/>
      <c r="Q62" s="49" t="s">
        <v>312</v>
      </c>
      <c r="R62" s="84">
        <v>247</v>
      </c>
      <c r="S62" s="85"/>
      <c r="T62" s="85"/>
      <c r="U62" s="85"/>
      <c r="V62" s="85"/>
      <c r="W62" s="85"/>
      <c r="X62" s="53">
        <v>0</v>
      </c>
      <c r="Y62" s="86">
        <v>1349</v>
      </c>
      <c r="Z62" s="87"/>
      <c r="AA62" s="88">
        <v>1849.2539999999999</v>
      </c>
      <c r="AB62" s="89"/>
      <c r="AC62" s="90"/>
      <c r="AD62" s="88">
        <v>1349.0160000000001</v>
      </c>
      <c r="AE62" s="91"/>
      <c r="AF62" s="91"/>
      <c r="AG62" s="92"/>
      <c r="AH62" s="82">
        <f t="shared" si="0"/>
        <v>72.949200055806301</v>
      </c>
      <c r="AI62" s="69">
        <v>1275.973</v>
      </c>
      <c r="AJ62" s="83">
        <f t="shared" si="1"/>
        <v>73.04300000000012</v>
      </c>
      <c r="AK62" s="69">
        <f t="shared" si="2"/>
        <v>5.7244941703312122</v>
      </c>
    </row>
    <row r="63" spans="1:37" ht="34.5" customHeight="1">
      <c r="A63" s="15"/>
      <c r="B63" s="11" t="s">
        <v>313</v>
      </c>
      <c r="C63" s="11"/>
      <c r="D63" s="11"/>
      <c r="E63" s="11"/>
      <c r="F63" s="11"/>
      <c r="G63" s="11"/>
      <c r="H63" s="11"/>
      <c r="I63" s="11"/>
      <c r="J63" s="11"/>
      <c r="K63" s="11"/>
      <c r="L63" s="11"/>
      <c r="M63" s="11"/>
      <c r="N63" s="11"/>
      <c r="O63" s="11"/>
      <c r="P63" s="12"/>
      <c r="Q63" s="49" t="s">
        <v>312</v>
      </c>
      <c r="R63" s="84">
        <v>853</v>
      </c>
      <c r="S63" s="85"/>
      <c r="T63" s="85"/>
      <c r="U63" s="85"/>
      <c r="V63" s="85"/>
      <c r="W63" s="85"/>
      <c r="X63" s="53">
        <v>0</v>
      </c>
      <c r="Y63" s="86">
        <v>101.4</v>
      </c>
      <c r="Z63" s="87"/>
      <c r="AA63" s="88">
        <v>101.41500000000001</v>
      </c>
      <c r="AB63" s="89"/>
      <c r="AC63" s="90"/>
      <c r="AD63" s="88">
        <v>101.41500000000001</v>
      </c>
      <c r="AE63" s="91"/>
      <c r="AF63" s="91"/>
      <c r="AG63" s="92"/>
      <c r="AH63" s="82">
        <f t="shared" si="0"/>
        <v>100</v>
      </c>
      <c r="AI63" s="69">
        <v>85.5</v>
      </c>
      <c r="AJ63" s="83">
        <f t="shared" si="1"/>
        <v>15.915000000000006</v>
      </c>
      <c r="AK63" s="69">
        <f t="shared" si="2"/>
        <v>18.614035087719301</v>
      </c>
    </row>
    <row r="64" spans="1:37" ht="90.75" customHeight="1">
      <c r="A64" s="15"/>
      <c r="B64" s="11" t="s">
        <v>311</v>
      </c>
      <c r="C64" s="11"/>
      <c r="D64" s="11"/>
      <c r="E64" s="11"/>
      <c r="F64" s="11"/>
      <c r="G64" s="11"/>
      <c r="H64" s="11"/>
      <c r="I64" s="11"/>
      <c r="J64" s="11"/>
      <c r="K64" s="11"/>
      <c r="L64" s="11"/>
      <c r="M64" s="11"/>
      <c r="N64" s="11"/>
      <c r="O64" s="11"/>
      <c r="P64" s="12"/>
      <c r="Q64" s="49" t="s">
        <v>306</v>
      </c>
      <c r="R64" s="84">
        <v>111</v>
      </c>
      <c r="S64" s="85"/>
      <c r="T64" s="85"/>
      <c r="U64" s="85"/>
      <c r="V64" s="85"/>
      <c r="W64" s="85"/>
      <c r="X64" s="53">
        <v>0</v>
      </c>
      <c r="Y64" s="86">
        <v>147291.6</v>
      </c>
      <c r="Z64" s="87"/>
      <c r="AA64" s="88">
        <v>209557.08499999999</v>
      </c>
      <c r="AB64" s="89"/>
      <c r="AC64" s="90"/>
      <c r="AD64" s="88">
        <v>147291.59400000001</v>
      </c>
      <c r="AE64" s="91"/>
      <c r="AF64" s="91"/>
      <c r="AG64" s="92"/>
      <c r="AH64" s="82">
        <f t="shared" si="0"/>
        <v>70.287098143210002</v>
      </c>
      <c r="AI64" s="69">
        <v>140978.45199999999</v>
      </c>
      <c r="AJ64" s="83">
        <f t="shared" si="1"/>
        <v>6313.1420000000217</v>
      </c>
      <c r="AK64" s="69">
        <f t="shared" si="2"/>
        <v>4.4780900275455053</v>
      </c>
    </row>
    <row r="65" spans="1:37" ht="102" customHeight="1">
      <c r="A65" s="15"/>
      <c r="B65" s="11" t="s">
        <v>310</v>
      </c>
      <c r="C65" s="11"/>
      <c r="D65" s="11"/>
      <c r="E65" s="11"/>
      <c r="F65" s="11"/>
      <c r="G65" s="11"/>
      <c r="H65" s="11"/>
      <c r="I65" s="11"/>
      <c r="J65" s="11"/>
      <c r="K65" s="11"/>
      <c r="L65" s="11"/>
      <c r="M65" s="11"/>
      <c r="N65" s="11"/>
      <c r="O65" s="11"/>
      <c r="P65" s="12"/>
      <c r="Q65" s="49" t="s">
        <v>306</v>
      </c>
      <c r="R65" s="84">
        <v>112</v>
      </c>
      <c r="S65" s="85"/>
      <c r="T65" s="85"/>
      <c r="U65" s="85"/>
      <c r="V65" s="85"/>
      <c r="W65" s="85"/>
      <c r="X65" s="53">
        <v>0</v>
      </c>
      <c r="Y65" s="86">
        <v>84.3</v>
      </c>
      <c r="Z65" s="87"/>
      <c r="AA65" s="88">
        <v>84.32</v>
      </c>
      <c r="AB65" s="89"/>
      <c r="AC65" s="90"/>
      <c r="AD65" s="88">
        <v>84.32</v>
      </c>
      <c r="AE65" s="91"/>
      <c r="AF65" s="91"/>
      <c r="AG65" s="92"/>
      <c r="AH65" s="82">
        <f t="shared" si="0"/>
        <v>100</v>
      </c>
      <c r="AI65" s="69">
        <v>2.1</v>
      </c>
      <c r="AJ65" s="83">
        <f t="shared" si="1"/>
        <v>82.22</v>
      </c>
      <c r="AK65" s="69">
        <f t="shared" si="2"/>
        <v>3915.2380952380945</v>
      </c>
    </row>
    <row r="66" spans="1:37" ht="113.25" customHeight="1">
      <c r="A66" s="15"/>
      <c r="B66" s="11" t="s">
        <v>309</v>
      </c>
      <c r="C66" s="11"/>
      <c r="D66" s="11"/>
      <c r="E66" s="11"/>
      <c r="F66" s="11"/>
      <c r="G66" s="11"/>
      <c r="H66" s="11"/>
      <c r="I66" s="11"/>
      <c r="J66" s="11"/>
      <c r="K66" s="11"/>
      <c r="L66" s="11"/>
      <c r="M66" s="11"/>
      <c r="N66" s="11"/>
      <c r="O66" s="11"/>
      <c r="P66" s="12"/>
      <c r="Q66" s="49" t="s">
        <v>306</v>
      </c>
      <c r="R66" s="84">
        <v>119</v>
      </c>
      <c r="S66" s="85"/>
      <c r="T66" s="85"/>
      <c r="U66" s="85"/>
      <c r="V66" s="85"/>
      <c r="W66" s="85"/>
      <c r="X66" s="53">
        <v>0</v>
      </c>
      <c r="Y66" s="86">
        <v>46580</v>
      </c>
      <c r="Z66" s="87"/>
      <c r="AA66" s="88">
        <v>63766.296000000002</v>
      </c>
      <c r="AB66" s="89"/>
      <c r="AC66" s="90"/>
      <c r="AD66" s="88">
        <v>46580.031999999999</v>
      </c>
      <c r="AE66" s="91"/>
      <c r="AF66" s="91"/>
      <c r="AG66" s="92"/>
      <c r="AH66" s="82">
        <f t="shared" si="0"/>
        <v>73.048044063904854</v>
      </c>
      <c r="AI66" s="69">
        <v>40419.631000000001</v>
      </c>
      <c r="AJ66" s="83">
        <f t="shared" si="1"/>
        <v>6160.400999999998</v>
      </c>
      <c r="AK66" s="69">
        <f t="shared" si="2"/>
        <v>15.241111429245848</v>
      </c>
    </row>
    <row r="67" spans="1:37" ht="102" customHeight="1">
      <c r="A67" s="15"/>
      <c r="B67" s="11" t="s">
        <v>308</v>
      </c>
      <c r="C67" s="11"/>
      <c r="D67" s="11"/>
      <c r="E67" s="11"/>
      <c r="F67" s="11"/>
      <c r="G67" s="11"/>
      <c r="H67" s="11"/>
      <c r="I67" s="11"/>
      <c r="J67" s="11"/>
      <c r="K67" s="11"/>
      <c r="L67" s="11"/>
      <c r="M67" s="11"/>
      <c r="N67" s="11"/>
      <c r="O67" s="11"/>
      <c r="P67" s="12"/>
      <c r="Q67" s="49" t="s">
        <v>306</v>
      </c>
      <c r="R67" s="84">
        <v>244</v>
      </c>
      <c r="S67" s="85"/>
      <c r="T67" s="85"/>
      <c r="U67" s="85"/>
      <c r="V67" s="85"/>
      <c r="W67" s="85"/>
      <c r="X67" s="53">
        <v>0</v>
      </c>
      <c r="Y67" s="86">
        <v>948.4</v>
      </c>
      <c r="Z67" s="87"/>
      <c r="AA67" s="88">
        <v>1711.144</v>
      </c>
      <c r="AB67" s="89"/>
      <c r="AC67" s="90"/>
      <c r="AD67" s="88">
        <v>948.35799999999995</v>
      </c>
      <c r="AE67" s="91"/>
      <c r="AF67" s="91"/>
      <c r="AG67" s="92"/>
      <c r="AH67" s="82">
        <f t="shared" si="0"/>
        <v>55.422454217763082</v>
      </c>
      <c r="AI67" s="69">
        <v>2224.3359999999998</v>
      </c>
      <c r="AJ67" s="83">
        <f t="shared" si="1"/>
        <v>-1275.9779999999998</v>
      </c>
      <c r="AK67" s="69">
        <f t="shared" si="2"/>
        <v>-57.364444939973097</v>
      </c>
    </row>
    <row r="68" spans="1:37" ht="113.25" customHeight="1">
      <c r="A68" s="15"/>
      <c r="B68" s="11" t="s">
        <v>307</v>
      </c>
      <c r="C68" s="11"/>
      <c r="D68" s="11"/>
      <c r="E68" s="11"/>
      <c r="F68" s="11"/>
      <c r="G68" s="11"/>
      <c r="H68" s="11"/>
      <c r="I68" s="11"/>
      <c r="J68" s="11"/>
      <c r="K68" s="11"/>
      <c r="L68" s="11"/>
      <c r="M68" s="11"/>
      <c r="N68" s="11"/>
      <c r="O68" s="11"/>
      <c r="P68" s="12"/>
      <c r="Q68" s="49" t="s">
        <v>306</v>
      </c>
      <c r="R68" s="84">
        <v>321</v>
      </c>
      <c r="S68" s="85"/>
      <c r="T68" s="85"/>
      <c r="U68" s="85"/>
      <c r="V68" s="85"/>
      <c r="W68" s="85"/>
      <c r="X68" s="53">
        <v>0</v>
      </c>
      <c r="Y68" s="86">
        <v>207.6</v>
      </c>
      <c r="Z68" s="87"/>
      <c r="AA68" s="88">
        <v>212.21</v>
      </c>
      <c r="AB68" s="89"/>
      <c r="AC68" s="90"/>
      <c r="AD68" s="88">
        <v>207.572</v>
      </c>
      <c r="AE68" s="91"/>
      <c r="AF68" s="91"/>
      <c r="AG68" s="92"/>
      <c r="AH68" s="82">
        <f t="shared" si="0"/>
        <v>97.814429103246781</v>
      </c>
      <c r="AI68" s="69">
        <v>135.58500000000001</v>
      </c>
      <c r="AJ68" s="83">
        <f t="shared" si="1"/>
        <v>71.986999999999995</v>
      </c>
      <c r="AK68" s="69">
        <f t="shared" si="2"/>
        <v>53.093631301397636</v>
      </c>
    </row>
    <row r="69" spans="1:37" ht="34.5" customHeight="1">
      <c r="A69" s="15"/>
      <c r="B69" s="11" t="s">
        <v>305</v>
      </c>
      <c r="C69" s="11"/>
      <c r="D69" s="11"/>
      <c r="E69" s="11"/>
      <c r="F69" s="11"/>
      <c r="G69" s="11"/>
      <c r="H69" s="11"/>
      <c r="I69" s="11"/>
      <c r="J69" s="11"/>
      <c r="K69" s="11"/>
      <c r="L69" s="11"/>
      <c r="M69" s="11"/>
      <c r="N69" s="11"/>
      <c r="O69" s="11"/>
      <c r="P69" s="12"/>
      <c r="Q69" s="49" t="s">
        <v>304</v>
      </c>
      <c r="R69" s="84">
        <v>244</v>
      </c>
      <c r="S69" s="85"/>
      <c r="T69" s="85"/>
      <c r="U69" s="85"/>
      <c r="V69" s="85"/>
      <c r="W69" s="85"/>
      <c r="X69" s="53">
        <v>0</v>
      </c>
      <c r="Y69" s="86">
        <v>5672.3</v>
      </c>
      <c r="Z69" s="87"/>
      <c r="AA69" s="88">
        <v>9071</v>
      </c>
      <c r="AB69" s="89"/>
      <c r="AC69" s="90"/>
      <c r="AD69" s="88">
        <v>5672.3069999999998</v>
      </c>
      <c r="AE69" s="91"/>
      <c r="AF69" s="91"/>
      <c r="AG69" s="92"/>
      <c r="AH69" s="82">
        <f t="shared" si="0"/>
        <v>62.532322786903315</v>
      </c>
      <c r="AI69" s="69">
        <v>7259.0860000000002</v>
      </c>
      <c r="AJ69" s="83">
        <f t="shared" si="1"/>
        <v>-1586.7790000000005</v>
      </c>
      <c r="AK69" s="69">
        <f t="shared" si="2"/>
        <v>-21.859212027519732</v>
      </c>
    </row>
    <row r="70" spans="1:37" ht="34.5" customHeight="1">
      <c r="A70" s="15"/>
      <c r="B70" s="11" t="s">
        <v>303</v>
      </c>
      <c r="C70" s="11"/>
      <c r="D70" s="11"/>
      <c r="E70" s="11"/>
      <c r="F70" s="11"/>
      <c r="G70" s="11"/>
      <c r="H70" s="11"/>
      <c r="I70" s="11"/>
      <c r="J70" s="11"/>
      <c r="K70" s="11"/>
      <c r="L70" s="11"/>
      <c r="M70" s="11"/>
      <c r="N70" s="11"/>
      <c r="O70" s="11"/>
      <c r="P70" s="12"/>
      <c r="Q70" s="49" t="s">
        <v>302</v>
      </c>
      <c r="R70" s="84">
        <v>244</v>
      </c>
      <c r="S70" s="85"/>
      <c r="T70" s="85"/>
      <c r="U70" s="85"/>
      <c r="V70" s="85"/>
      <c r="W70" s="85"/>
      <c r="X70" s="53">
        <v>0</v>
      </c>
      <c r="Y70" s="86">
        <v>0</v>
      </c>
      <c r="Z70" s="87"/>
      <c r="AA70" s="88">
        <v>837.9</v>
      </c>
      <c r="AB70" s="89"/>
      <c r="AC70" s="90"/>
      <c r="AD70" s="88">
        <v>0</v>
      </c>
      <c r="AE70" s="91"/>
      <c r="AF70" s="91"/>
      <c r="AG70" s="92"/>
      <c r="AH70" s="82">
        <f t="shared" si="0"/>
        <v>0</v>
      </c>
      <c r="AI70" s="69">
        <v>500</v>
      </c>
      <c r="AJ70" s="83">
        <f t="shared" si="1"/>
        <v>-500</v>
      </c>
      <c r="AK70" s="69">
        <f t="shared" si="2"/>
        <v>-100</v>
      </c>
    </row>
    <row r="71" spans="1:37" ht="34.5" customHeight="1">
      <c r="A71" s="15"/>
      <c r="B71" s="11" t="s">
        <v>301</v>
      </c>
      <c r="C71" s="11"/>
      <c r="D71" s="11"/>
      <c r="E71" s="11"/>
      <c r="F71" s="11"/>
      <c r="G71" s="11"/>
      <c r="H71" s="11"/>
      <c r="I71" s="11"/>
      <c r="J71" s="11"/>
      <c r="K71" s="11"/>
      <c r="L71" s="11"/>
      <c r="M71" s="11"/>
      <c r="N71" s="11"/>
      <c r="O71" s="11"/>
      <c r="P71" s="12"/>
      <c r="Q71" s="49" t="s">
        <v>300</v>
      </c>
      <c r="R71" s="84">
        <v>244</v>
      </c>
      <c r="S71" s="85"/>
      <c r="T71" s="85"/>
      <c r="U71" s="85"/>
      <c r="V71" s="85"/>
      <c r="W71" s="85"/>
      <c r="X71" s="53">
        <v>0</v>
      </c>
      <c r="Y71" s="86">
        <v>0.9</v>
      </c>
      <c r="Z71" s="87"/>
      <c r="AA71" s="88">
        <v>1</v>
      </c>
      <c r="AB71" s="89"/>
      <c r="AC71" s="90"/>
      <c r="AD71" s="88">
        <v>0.91100000000000003</v>
      </c>
      <c r="AE71" s="91"/>
      <c r="AF71" s="91"/>
      <c r="AG71" s="92"/>
      <c r="AH71" s="82">
        <f t="shared" si="0"/>
        <v>91.100000000000009</v>
      </c>
      <c r="AI71" s="69">
        <v>311.46699999999998</v>
      </c>
      <c r="AJ71" s="83">
        <f t="shared" si="1"/>
        <v>-310.55599999999998</v>
      </c>
      <c r="AK71" s="69">
        <f t="shared" si="2"/>
        <v>-99.70751315548678</v>
      </c>
    </row>
    <row r="72" spans="1:37" ht="23.25" customHeight="1">
      <c r="A72" s="15"/>
      <c r="B72" s="11" t="s">
        <v>299</v>
      </c>
      <c r="C72" s="11"/>
      <c r="D72" s="11"/>
      <c r="E72" s="11"/>
      <c r="F72" s="11"/>
      <c r="G72" s="11"/>
      <c r="H72" s="11"/>
      <c r="I72" s="11"/>
      <c r="J72" s="11"/>
      <c r="K72" s="11"/>
      <c r="L72" s="11"/>
      <c r="M72" s="11"/>
      <c r="N72" s="11"/>
      <c r="O72" s="11"/>
      <c r="P72" s="12"/>
      <c r="Q72" s="49" t="s">
        <v>298</v>
      </c>
      <c r="R72" s="84">
        <v>244</v>
      </c>
      <c r="S72" s="85"/>
      <c r="T72" s="85"/>
      <c r="U72" s="85"/>
      <c r="V72" s="85"/>
      <c r="W72" s="85"/>
      <c r="X72" s="53">
        <v>0</v>
      </c>
      <c r="Y72" s="86">
        <v>0</v>
      </c>
      <c r="Z72" s="87"/>
      <c r="AA72" s="88">
        <v>359.1</v>
      </c>
      <c r="AB72" s="89"/>
      <c r="AC72" s="90"/>
      <c r="AD72" s="88">
        <v>0</v>
      </c>
      <c r="AE72" s="91"/>
      <c r="AF72" s="91"/>
      <c r="AG72" s="92"/>
      <c r="AH72" s="82">
        <f t="shared" si="0"/>
        <v>0</v>
      </c>
      <c r="AI72" s="69">
        <v>0</v>
      </c>
      <c r="AJ72" s="83">
        <f t="shared" si="1"/>
        <v>0</v>
      </c>
      <c r="AK72" s="69" t="e">
        <f t="shared" si="2"/>
        <v>#DIV/0!</v>
      </c>
    </row>
    <row r="73" spans="1:37" ht="23.25" customHeight="1">
      <c r="A73" s="15"/>
      <c r="B73" s="11" t="s">
        <v>297</v>
      </c>
      <c r="C73" s="11"/>
      <c r="D73" s="11"/>
      <c r="E73" s="11"/>
      <c r="F73" s="11"/>
      <c r="G73" s="11"/>
      <c r="H73" s="11"/>
      <c r="I73" s="11"/>
      <c r="J73" s="11"/>
      <c r="K73" s="11"/>
      <c r="L73" s="11"/>
      <c r="M73" s="11"/>
      <c r="N73" s="11"/>
      <c r="O73" s="11"/>
      <c r="P73" s="12"/>
      <c r="Q73" s="49" t="s">
        <v>296</v>
      </c>
      <c r="R73" s="84" t="s">
        <v>41</v>
      </c>
      <c r="S73" s="85"/>
      <c r="T73" s="85"/>
      <c r="U73" s="85"/>
      <c r="V73" s="85"/>
      <c r="W73" s="85"/>
      <c r="X73" s="53">
        <v>0</v>
      </c>
      <c r="Y73" s="86">
        <v>0</v>
      </c>
      <c r="Z73" s="87"/>
      <c r="AA73" s="88">
        <v>426.06</v>
      </c>
      <c r="AB73" s="89"/>
      <c r="AC73" s="90"/>
      <c r="AD73" s="88">
        <v>0</v>
      </c>
      <c r="AE73" s="91"/>
      <c r="AF73" s="91"/>
      <c r="AG73" s="92"/>
      <c r="AH73" s="82">
        <f t="shared" si="0"/>
        <v>0</v>
      </c>
      <c r="AI73" s="69">
        <v>0</v>
      </c>
      <c r="AJ73" s="83">
        <f t="shared" si="1"/>
        <v>0</v>
      </c>
      <c r="AK73" s="69" t="e">
        <f t="shared" si="2"/>
        <v>#DIV/0!</v>
      </c>
    </row>
    <row r="74" spans="1:37" ht="23.25" customHeight="1">
      <c r="A74" s="15"/>
      <c r="B74" s="11" t="s">
        <v>295</v>
      </c>
      <c r="C74" s="11"/>
      <c r="D74" s="11"/>
      <c r="E74" s="11"/>
      <c r="F74" s="11"/>
      <c r="G74" s="11"/>
      <c r="H74" s="11"/>
      <c r="I74" s="11"/>
      <c r="J74" s="11"/>
      <c r="K74" s="11"/>
      <c r="L74" s="11"/>
      <c r="M74" s="11"/>
      <c r="N74" s="11"/>
      <c r="O74" s="11"/>
      <c r="P74" s="12"/>
      <c r="Q74" s="49" t="s">
        <v>294</v>
      </c>
      <c r="R74" s="84">
        <v>244</v>
      </c>
      <c r="S74" s="85"/>
      <c r="T74" s="85"/>
      <c r="U74" s="85"/>
      <c r="V74" s="85"/>
      <c r="W74" s="85"/>
      <c r="X74" s="53">
        <v>0</v>
      </c>
      <c r="Y74" s="86">
        <v>0</v>
      </c>
      <c r="Z74" s="87"/>
      <c r="AA74" s="88">
        <v>426.06</v>
      </c>
      <c r="AB74" s="89"/>
      <c r="AC74" s="90"/>
      <c r="AD74" s="88">
        <v>0</v>
      </c>
      <c r="AE74" s="91"/>
      <c r="AF74" s="91"/>
      <c r="AG74" s="92"/>
      <c r="AH74" s="82">
        <f t="shared" si="0"/>
        <v>0</v>
      </c>
      <c r="AI74" s="69">
        <v>0</v>
      </c>
      <c r="AJ74" s="83">
        <f t="shared" si="1"/>
        <v>0</v>
      </c>
      <c r="AK74" s="69" t="e">
        <f t="shared" si="2"/>
        <v>#DIV/0!</v>
      </c>
    </row>
    <row r="75" spans="1:37" ht="45.75" customHeight="1">
      <c r="A75" s="15"/>
      <c r="B75" s="11" t="s">
        <v>293</v>
      </c>
      <c r="C75" s="11"/>
      <c r="D75" s="11"/>
      <c r="E75" s="11"/>
      <c r="F75" s="11"/>
      <c r="G75" s="11"/>
      <c r="H75" s="11"/>
      <c r="I75" s="11"/>
      <c r="J75" s="11"/>
      <c r="K75" s="11"/>
      <c r="L75" s="11"/>
      <c r="M75" s="11"/>
      <c r="N75" s="11"/>
      <c r="O75" s="11"/>
      <c r="P75" s="12"/>
      <c r="Q75" s="49" t="s">
        <v>292</v>
      </c>
      <c r="R75" s="84" t="s">
        <v>41</v>
      </c>
      <c r="S75" s="85"/>
      <c r="T75" s="85"/>
      <c r="U75" s="85"/>
      <c r="V75" s="85"/>
      <c r="W75" s="85"/>
      <c r="X75" s="53">
        <v>0</v>
      </c>
      <c r="Y75" s="86">
        <v>22069.4</v>
      </c>
      <c r="Z75" s="87"/>
      <c r="AA75" s="88">
        <v>22069.41</v>
      </c>
      <c r="AB75" s="89"/>
      <c r="AC75" s="90"/>
      <c r="AD75" s="88">
        <v>22069.4</v>
      </c>
      <c r="AE75" s="91"/>
      <c r="AF75" s="91"/>
      <c r="AG75" s="92"/>
      <c r="AH75" s="82">
        <f t="shared" si="0"/>
        <v>99.9999546884126</v>
      </c>
      <c r="AI75" s="69">
        <v>57359.987999999998</v>
      </c>
      <c r="AJ75" s="83">
        <f t="shared" si="1"/>
        <v>-35290.587999999996</v>
      </c>
      <c r="AK75" s="69">
        <f t="shared" si="2"/>
        <v>-61.52474787825966</v>
      </c>
    </row>
    <row r="76" spans="1:37" ht="80.25" customHeight="1">
      <c r="A76" s="15"/>
      <c r="B76" s="11" t="s">
        <v>291</v>
      </c>
      <c r="C76" s="11"/>
      <c r="D76" s="11"/>
      <c r="E76" s="11"/>
      <c r="F76" s="11"/>
      <c r="G76" s="11"/>
      <c r="H76" s="11"/>
      <c r="I76" s="11"/>
      <c r="J76" s="11"/>
      <c r="K76" s="11"/>
      <c r="L76" s="11"/>
      <c r="M76" s="11"/>
      <c r="N76" s="11"/>
      <c r="O76" s="11"/>
      <c r="P76" s="12"/>
      <c r="Q76" s="49" t="s">
        <v>290</v>
      </c>
      <c r="R76" s="84">
        <v>243</v>
      </c>
      <c r="S76" s="85"/>
      <c r="T76" s="85"/>
      <c r="U76" s="85"/>
      <c r="V76" s="85"/>
      <c r="W76" s="85"/>
      <c r="X76" s="53">
        <v>0</v>
      </c>
      <c r="Y76" s="86">
        <v>22069.4</v>
      </c>
      <c r="Z76" s="87"/>
      <c r="AA76" s="88">
        <v>22069.41</v>
      </c>
      <c r="AB76" s="89"/>
      <c r="AC76" s="90"/>
      <c r="AD76" s="88">
        <v>22069.4</v>
      </c>
      <c r="AE76" s="91"/>
      <c r="AF76" s="91"/>
      <c r="AG76" s="92"/>
      <c r="AH76" s="82">
        <f t="shared" ref="AH76:AH144" si="3">AD76/AA76*100</f>
        <v>99.9999546884126</v>
      </c>
      <c r="AI76" s="69">
        <v>48596.735999999997</v>
      </c>
      <c r="AJ76" s="83">
        <f t="shared" ref="AJ76:AJ144" si="4">AD76-AI76</f>
        <v>-26527.335999999996</v>
      </c>
      <c r="AK76" s="69">
        <f t="shared" ref="AK76:AK144" si="5">AD76/AI76*100-100</f>
        <v>-54.586661951946724</v>
      </c>
    </row>
    <row r="77" spans="1:37" ht="68.25" customHeight="1">
      <c r="A77" s="15"/>
      <c r="B77" s="13"/>
      <c r="C77" s="13"/>
      <c r="D77" s="13"/>
      <c r="E77" s="13"/>
      <c r="F77" s="3" t="s">
        <v>291</v>
      </c>
      <c r="G77" s="7"/>
      <c r="H77" s="7"/>
      <c r="I77" s="7"/>
      <c r="J77" s="7"/>
      <c r="K77" s="7"/>
      <c r="L77" s="7"/>
      <c r="M77" s="9"/>
      <c r="N77" s="50"/>
      <c r="O77" s="50"/>
      <c r="P77" s="51"/>
      <c r="Q77" s="49" t="s">
        <v>290</v>
      </c>
      <c r="R77" s="84">
        <v>244</v>
      </c>
      <c r="S77" s="103"/>
      <c r="T77" s="103"/>
      <c r="U77" s="103"/>
      <c r="V77" s="103"/>
      <c r="W77" s="103"/>
      <c r="X77" s="53"/>
      <c r="Y77" s="86"/>
      <c r="Z77" s="87"/>
      <c r="AA77" s="88">
        <v>0</v>
      </c>
      <c r="AB77" s="86"/>
      <c r="AC77" s="104"/>
      <c r="AD77" s="88">
        <v>0</v>
      </c>
      <c r="AE77" s="105"/>
      <c r="AF77" s="105"/>
      <c r="AG77" s="106"/>
      <c r="AH77" s="82" t="e">
        <f t="shared" si="3"/>
        <v>#DIV/0!</v>
      </c>
      <c r="AI77" s="69">
        <v>8763.2520000000004</v>
      </c>
      <c r="AJ77" s="83">
        <f t="shared" si="4"/>
        <v>-8763.2520000000004</v>
      </c>
      <c r="AK77" s="69">
        <f t="shared" si="5"/>
        <v>-100</v>
      </c>
    </row>
    <row r="78" spans="1:37" ht="68.25" customHeight="1">
      <c r="A78" s="15"/>
      <c r="B78" s="11" t="s">
        <v>289</v>
      </c>
      <c r="C78" s="11"/>
      <c r="D78" s="11"/>
      <c r="E78" s="11"/>
      <c r="F78" s="11"/>
      <c r="G78" s="11"/>
      <c r="H78" s="11"/>
      <c r="I78" s="11"/>
      <c r="J78" s="11"/>
      <c r="K78" s="11"/>
      <c r="L78" s="11"/>
      <c r="M78" s="11"/>
      <c r="N78" s="11"/>
      <c r="O78" s="11"/>
      <c r="P78" s="12"/>
      <c r="Q78" s="49" t="s">
        <v>288</v>
      </c>
      <c r="R78" s="84" t="s">
        <v>41</v>
      </c>
      <c r="S78" s="85"/>
      <c r="T78" s="85"/>
      <c r="U78" s="85"/>
      <c r="V78" s="85"/>
      <c r="W78" s="85"/>
      <c r="X78" s="53">
        <v>0</v>
      </c>
      <c r="Y78" s="86">
        <v>18641.900000000001</v>
      </c>
      <c r="Z78" s="87"/>
      <c r="AA78" s="88">
        <v>28181.75</v>
      </c>
      <c r="AB78" s="89"/>
      <c r="AC78" s="90"/>
      <c r="AD78" s="88">
        <v>18641.864000000001</v>
      </c>
      <c r="AE78" s="91"/>
      <c r="AF78" s="91"/>
      <c r="AG78" s="92"/>
      <c r="AH78" s="82">
        <f t="shared" si="3"/>
        <v>66.148709714620281</v>
      </c>
      <c r="AI78" s="69">
        <v>22221.88</v>
      </c>
      <c r="AJ78" s="83">
        <f t="shared" si="4"/>
        <v>-3580.0159999999996</v>
      </c>
      <c r="AK78" s="69">
        <f t="shared" si="5"/>
        <v>-16.11032009892952</v>
      </c>
    </row>
    <row r="79" spans="1:37" ht="79.5" customHeight="1">
      <c r="A79" s="15"/>
      <c r="B79" s="11" t="s">
        <v>287</v>
      </c>
      <c r="C79" s="11"/>
      <c r="D79" s="11"/>
      <c r="E79" s="11"/>
      <c r="F79" s="11"/>
      <c r="G79" s="11"/>
      <c r="H79" s="11"/>
      <c r="I79" s="11"/>
      <c r="J79" s="11"/>
      <c r="K79" s="11"/>
      <c r="L79" s="11"/>
      <c r="M79" s="11"/>
      <c r="N79" s="11"/>
      <c r="O79" s="11"/>
      <c r="P79" s="12"/>
      <c r="Q79" s="49" t="s">
        <v>285</v>
      </c>
      <c r="R79" s="84">
        <v>111</v>
      </c>
      <c r="S79" s="85"/>
      <c r="T79" s="85"/>
      <c r="U79" s="85"/>
      <c r="V79" s="85"/>
      <c r="W79" s="85"/>
      <c r="X79" s="53">
        <v>0</v>
      </c>
      <c r="Y79" s="86">
        <v>14317</v>
      </c>
      <c r="Z79" s="87"/>
      <c r="AA79" s="88">
        <v>21600</v>
      </c>
      <c r="AB79" s="89"/>
      <c r="AC79" s="90"/>
      <c r="AD79" s="88">
        <v>14317.047</v>
      </c>
      <c r="AE79" s="91"/>
      <c r="AF79" s="91"/>
      <c r="AG79" s="92"/>
      <c r="AH79" s="82">
        <f t="shared" si="3"/>
        <v>66.28262500000001</v>
      </c>
      <c r="AI79" s="69">
        <v>17064.45</v>
      </c>
      <c r="AJ79" s="83">
        <f t="shared" si="4"/>
        <v>-2747.4030000000002</v>
      </c>
      <c r="AK79" s="69">
        <f t="shared" si="5"/>
        <v>-16.100155586614278</v>
      </c>
    </row>
    <row r="80" spans="1:37" ht="90.75" customHeight="1">
      <c r="A80" s="15"/>
      <c r="B80" s="11" t="s">
        <v>286</v>
      </c>
      <c r="C80" s="11"/>
      <c r="D80" s="11"/>
      <c r="E80" s="11"/>
      <c r="F80" s="11"/>
      <c r="G80" s="11"/>
      <c r="H80" s="11"/>
      <c r="I80" s="11"/>
      <c r="J80" s="11"/>
      <c r="K80" s="11"/>
      <c r="L80" s="11"/>
      <c r="M80" s="11"/>
      <c r="N80" s="11"/>
      <c r="O80" s="11"/>
      <c r="P80" s="12"/>
      <c r="Q80" s="49" t="s">
        <v>285</v>
      </c>
      <c r="R80" s="84">
        <v>119</v>
      </c>
      <c r="S80" s="85"/>
      <c r="T80" s="85"/>
      <c r="U80" s="85"/>
      <c r="V80" s="85"/>
      <c r="W80" s="85"/>
      <c r="X80" s="53">
        <v>0</v>
      </c>
      <c r="Y80" s="86">
        <v>4324.8</v>
      </c>
      <c r="Z80" s="87"/>
      <c r="AA80" s="88">
        <v>6581.75</v>
      </c>
      <c r="AB80" s="89"/>
      <c r="AC80" s="90"/>
      <c r="AD80" s="88">
        <v>4324.817</v>
      </c>
      <c r="AE80" s="91"/>
      <c r="AF80" s="91"/>
      <c r="AG80" s="92"/>
      <c r="AH80" s="82">
        <f t="shared" si="3"/>
        <v>65.709226269609147</v>
      </c>
      <c r="AI80" s="69">
        <v>5157.43</v>
      </c>
      <c r="AJ80" s="83">
        <f t="shared" si="4"/>
        <v>-832.61300000000028</v>
      </c>
      <c r="AK80" s="69">
        <f t="shared" si="5"/>
        <v>-16.143951541756266</v>
      </c>
    </row>
    <row r="81" spans="1:37" ht="15.75" customHeight="1">
      <c r="A81" s="15"/>
      <c r="B81" s="11" t="s">
        <v>284</v>
      </c>
      <c r="C81" s="11"/>
      <c r="D81" s="11"/>
      <c r="E81" s="11"/>
      <c r="F81" s="11"/>
      <c r="G81" s="11"/>
      <c r="H81" s="11"/>
      <c r="I81" s="11"/>
      <c r="J81" s="11"/>
      <c r="K81" s="11"/>
      <c r="L81" s="11"/>
      <c r="M81" s="11"/>
      <c r="N81" s="11"/>
      <c r="O81" s="11"/>
      <c r="P81" s="12"/>
      <c r="Q81" s="49" t="s">
        <v>283</v>
      </c>
      <c r="R81" s="84" t="s">
        <v>41</v>
      </c>
      <c r="S81" s="85"/>
      <c r="T81" s="85"/>
      <c r="U81" s="85"/>
      <c r="V81" s="85"/>
      <c r="W81" s="85"/>
      <c r="X81" s="53">
        <v>0</v>
      </c>
      <c r="Y81" s="86">
        <v>28364.3</v>
      </c>
      <c r="Z81" s="87"/>
      <c r="AA81" s="88">
        <v>41175.531999999999</v>
      </c>
      <c r="AB81" s="89"/>
      <c r="AC81" s="90"/>
      <c r="AD81" s="88">
        <v>28364.346000000001</v>
      </c>
      <c r="AE81" s="91"/>
      <c r="AF81" s="91"/>
      <c r="AG81" s="92"/>
      <c r="AH81" s="82">
        <f t="shared" si="3"/>
        <v>68.886410502237112</v>
      </c>
      <c r="AI81" s="69">
        <v>30151.402999999998</v>
      </c>
      <c r="AJ81" s="83">
        <f t="shared" si="4"/>
        <v>-1787.0569999999971</v>
      </c>
      <c r="AK81" s="69">
        <f t="shared" si="5"/>
        <v>-5.9269447594196407</v>
      </c>
    </row>
    <row r="82" spans="1:37" ht="23.25" customHeight="1">
      <c r="A82" s="15"/>
      <c r="B82" s="11" t="s">
        <v>282</v>
      </c>
      <c r="C82" s="11"/>
      <c r="D82" s="11"/>
      <c r="E82" s="11"/>
      <c r="F82" s="11"/>
      <c r="G82" s="11"/>
      <c r="H82" s="11"/>
      <c r="I82" s="11"/>
      <c r="J82" s="11"/>
      <c r="K82" s="11"/>
      <c r="L82" s="11"/>
      <c r="M82" s="11"/>
      <c r="N82" s="11"/>
      <c r="O82" s="11"/>
      <c r="P82" s="12"/>
      <c r="Q82" s="49" t="s">
        <v>281</v>
      </c>
      <c r="R82" s="84" t="s">
        <v>41</v>
      </c>
      <c r="S82" s="85"/>
      <c r="T82" s="85"/>
      <c r="U82" s="85"/>
      <c r="V82" s="85"/>
      <c r="W82" s="85"/>
      <c r="X82" s="53">
        <v>0</v>
      </c>
      <c r="Y82" s="86">
        <v>28364.3</v>
      </c>
      <c r="Z82" s="87"/>
      <c r="AA82" s="88">
        <v>41175.531999999999</v>
      </c>
      <c r="AB82" s="89"/>
      <c r="AC82" s="90"/>
      <c r="AD82" s="88">
        <v>28364.346000000001</v>
      </c>
      <c r="AE82" s="91"/>
      <c r="AF82" s="91"/>
      <c r="AG82" s="92"/>
      <c r="AH82" s="82">
        <f t="shared" si="3"/>
        <v>68.886410502237112</v>
      </c>
      <c r="AI82" s="69">
        <v>30151.402999999998</v>
      </c>
      <c r="AJ82" s="83">
        <f t="shared" si="4"/>
        <v>-1787.0569999999971</v>
      </c>
      <c r="AK82" s="69">
        <f t="shared" si="5"/>
        <v>-5.9269447594196407</v>
      </c>
    </row>
    <row r="83" spans="1:37" ht="57" customHeight="1">
      <c r="A83" s="15"/>
      <c r="B83" s="11" t="s">
        <v>280</v>
      </c>
      <c r="C83" s="11"/>
      <c r="D83" s="11"/>
      <c r="E83" s="11"/>
      <c r="F83" s="11"/>
      <c r="G83" s="11"/>
      <c r="H83" s="11"/>
      <c r="I83" s="11"/>
      <c r="J83" s="11"/>
      <c r="K83" s="11"/>
      <c r="L83" s="11"/>
      <c r="M83" s="11"/>
      <c r="N83" s="11"/>
      <c r="O83" s="11"/>
      <c r="P83" s="12"/>
      <c r="Q83" s="49" t="s">
        <v>279</v>
      </c>
      <c r="R83" s="84">
        <v>611</v>
      </c>
      <c r="S83" s="85"/>
      <c r="T83" s="85"/>
      <c r="U83" s="85"/>
      <c r="V83" s="85"/>
      <c r="W83" s="85"/>
      <c r="X83" s="53">
        <v>0</v>
      </c>
      <c r="Y83" s="86">
        <v>27625.200000000001</v>
      </c>
      <c r="Z83" s="87"/>
      <c r="AA83" s="88">
        <v>39311.19</v>
      </c>
      <c r="AB83" s="89"/>
      <c r="AC83" s="90"/>
      <c r="AD83" s="88">
        <v>27625.163</v>
      </c>
      <c r="AE83" s="91"/>
      <c r="AF83" s="91"/>
      <c r="AG83" s="92"/>
      <c r="AH83" s="82">
        <f t="shared" si="3"/>
        <v>70.273026586068738</v>
      </c>
      <c r="AI83" s="69">
        <v>26146.370999999999</v>
      </c>
      <c r="AJ83" s="83">
        <f t="shared" si="4"/>
        <v>1478.7920000000013</v>
      </c>
      <c r="AK83" s="69">
        <f t="shared" si="5"/>
        <v>5.6558212227616735</v>
      </c>
    </row>
    <row r="84" spans="1:37" ht="45.75" customHeight="1">
      <c r="A84" s="15"/>
      <c r="B84" s="11" t="s">
        <v>278</v>
      </c>
      <c r="C84" s="11"/>
      <c r="D84" s="11"/>
      <c r="E84" s="11"/>
      <c r="F84" s="11"/>
      <c r="G84" s="11"/>
      <c r="H84" s="11"/>
      <c r="I84" s="11"/>
      <c r="J84" s="11"/>
      <c r="K84" s="11"/>
      <c r="L84" s="11"/>
      <c r="M84" s="11"/>
      <c r="N84" s="11"/>
      <c r="O84" s="11"/>
      <c r="P84" s="12"/>
      <c r="Q84" s="49" t="s">
        <v>277</v>
      </c>
      <c r="R84" s="84">
        <v>611</v>
      </c>
      <c r="S84" s="85"/>
      <c r="T84" s="85"/>
      <c r="U84" s="85"/>
      <c r="V84" s="85"/>
      <c r="W84" s="85"/>
      <c r="X84" s="53">
        <v>0</v>
      </c>
      <c r="Y84" s="86">
        <v>591.29999999999995</v>
      </c>
      <c r="Z84" s="87"/>
      <c r="AA84" s="88">
        <v>1478</v>
      </c>
      <c r="AB84" s="89"/>
      <c r="AC84" s="90"/>
      <c r="AD84" s="88">
        <v>591.346</v>
      </c>
      <c r="AE84" s="91"/>
      <c r="AF84" s="91"/>
      <c r="AG84" s="92"/>
      <c r="AH84" s="82">
        <f t="shared" si="3"/>
        <v>40.009878213802438</v>
      </c>
      <c r="AI84" s="69">
        <v>3056.32</v>
      </c>
      <c r="AJ84" s="83">
        <f t="shared" si="4"/>
        <v>-2464.9740000000002</v>
      </c>
      <c r="AK84" s="69">
        <f t="shared" si="5"/>
        <v>-80.651698774997385</v>
      </c>
    </row>
    <row r="85" spans="1:37" ht="34.5" customHeight="1">
      <c r="A85" s="15"/>
      <c r="B85" s="11" t="s">
        <v>276</v>
      </c>
      <c r="C85" s="11"/>
      <c r="D85" s="11"/>
      <c r="E85" s="11"/>
      <c r="F85" s="11"/>
      <c r="G85" s="11"/>
      <c r="H85" s="11"/>
      <c r="I85" s="11"/>
      <c r="J85" s="11"/>
      <c r="K85" s="11"/>
      <c r="L85" s="11"/>
      <c r="M85" s="11"/>
      <c r="N85" s="11"/>
      <c r="O85" s="11"/>
      <c r="P85" s="12"/>
      <c r="Q85" s="49" t="s">
        <v>275</v>
      </c>
      <c r="R85" s="84">
        <v>612</v>
      </c>
      <c r="S85" s="85"/>
      <c r="T85" s="85"/>
      <c r="U85" s="85"/>
      <c r="V85" s="85"/>
      <c r="W85" s="85"/>
      <c r="X85" s="53">
        <v>0</v>
      </c>
      <c r="Y85" s="86">
        <v>0</v>
      </c>
      <c r="Z85" s="87"/>
      <c r="AA85" s="88">
        <v>16.841999999999999</v>
      </c>
      <c r="AB85" s="89"/>
      <c r="AC85" s="90"/>
      <c r="AD85" s="88">
        <v>0</v>
      </c>
      <c r="AE85" s="91"/>
      <c r="AF85" s="91"/>
      <c r="AG85" s="92"/>
      <c r="AH85" s="82">
        <f t="shared" si="3"/>
        <v>0</v>
      </c>
      <c r="AI85" s="69">
        <v>0</v>
      </c>
      <c r="AJ85" s="83">
        <f t="shared" si="4"/>
        <v>0</v>
      </c>
      <c r="AK85" s="69" t="e">
        <f t="shared" si="5"/>
        <v>#DIV/0!</v>
      </c>
    </row>
    <row r="86" spans="1:37" ht="57" customHeight="1">
      <c r="A86" s="15"/>
      <c r="B86" s="11" t="s">
        <v>274</v>
      </c>
      <c r="C86" s="11"/>
      <c r="D86" s="11"/>
      <c r="E86" s="11"/>
      <c r="F86" s="11"/>
      <c r="G86" s="11"/>
      <c r="H86" s="11"/>
      <c r="I86" s="11"/>
      <c r="J86" s="11"/>
      <c r="K86" s="11"/>
      <c r="L86" s="11"/>
      <c r="M86" s="11"/>
      <c r="N86" s="11"/>
      <c r="O86" s="11"/>
      <c r="P86" s="12"/>
      <c r="Q86" s="49" t="s">
        <v>273</v>
      </c>
      <c r="R86" s="84">
        <v>611</v>
      </c>
      <c r="S86" s="85"/>
      <c r="T86" s="85"/>
      <c r="U86" s="85"/>
      <c r="V86" s="85"/>
      <c r="W86" s="85"/>
      <c r="X86" s="53">
        <v>0</v>
      </c>
      <c r="Y86" s="86">
        <v>147.80000000000001</v>
      </c>
      <c r="Z86" s="87"/>
      <c r="AA86" s="88">
        <v>369.5</v>
      </c>
      <c r="AB86" s="89"/>
      <c r="AC86" s="90"/>
      <c r="AD86" s="88">
        <v>147.83699999999999</v>
      </c>
      <c r="AE86" s="91"/>
      <c r="AF86" s="91"/>
      <c r="AG86" s="92"/>
      <c r="AH86" s="82">
        <f t="shared" si="3"/>
        <v>40.010013531799729</v>
      </c>
      <c r="AI86" s="69">
        <v>948.71199999999999</v>
      </c>
      <c r="AJ86" s="83">
        <f t="shared" si="4"/>
        <v>-800.875</v>
      </c>
      <c r="AK86" s="69">
        <f t="shared" si="5"/>
        <v>-84.41708337198223</v>
      </c>
    </row>
    <row r="87" spans="1:37" ht="23.25" customHeight="1">
      <c r="A87" s="15"/>
      <c r="B87" s="11" t="s">
        <v>272</v>
      </c>
      <c r="C87" s="11"/>
      <c r="D87" s="11"/>
      <c r="E87" s="11"/>
      <c r="F87" s="11"/>
      <c r="G87" s="11"/>
      <c r="H87" s="11"/>
      <c r="I87" s="11"/>
      <c r="J87" s="11"/>
      <c r="K87" s="11"/>
      <c r="L87" s="11"/>
      <c r="M87" s="11"/>
      <c r="N87" s="11"/>
      <c r="O87" s="11"/>
      <c r="P87" s="12"/>
      <c r="Q87" s="49" t="s">
        <v>271</v>
      </c>
      <c r="R87" s="84" t="s">
        <v>41</v>
      </c>
      <c r="S87" s="85"/>
      <c r="T87" s="85"/>
      <c r="U87" s="85"/>
      <c r="V87" s="85"/>
      <c r="W87" s="85"/>
      <c r="X87" s="53">
        <v>0</v>
      </c>
      <c r="Y87" s="86">
        <v>946.6</v>
      </c>
      <c r="Z87" s="87"/>
      <c r="AA87" s="88">
        <v>1556.5840000000001</v>
      </c>
      <c r="AB87" s="89"/>
      <c r="AC87" s="90"/>
      <c r="AD87" s="88">
        <v>946.58600000000001</v>
      </c>
      <c r="AE87" s="91"/>
      <c r="AF87" s="91"/>
      <c r="AG87" s="92"/>
      <c r="AH87" s="82">
        <f t="shared" si="3"/>
        <v>60.8117518874664</v>
      </c>
      <c r="AI87" s="69">
        <v>1077.6759999999999</v>
      </c>
      <c r="AJ87" s="83">
        <f t="shared" si="4"/>
        <v>-131.08999999999992</v>
      </c>
      <c r="AK87" s="69">
        <f t="shared" si="5"/>
        <v>-12.164138386676498</v>
      </c>
    </row>
    <row r="88" spans="1:37" ht="34.5" customHeight="1">
      <c r="A88" s="15"/>
      <c r="B88" s="11" t="s">
        <v>270</v>
      </c>
      <c r="C88" s="11"/>
      <c r="D88" s="11"/>
      <c r="E88" s="11"/>
      <c r="F88" s="11"/>
      <c r="G88" s="11"/>
      <c r="H88" s="11"/>
      <c r="I88" s="11"/>
      <c r="J88" s="11"/>
      <c r="K88" s="11"/>
      <c r="L88" s="11"/>
      <c r="M88" s="11"/>
      <c r="N88" s="11"/>
      <c r="O88" s="11"/>
      <c r="P88" s="12"/>
      <c r="Q88" s="49" t="s">
        <v>269</v>
      </c>
      <c r="R88" s="84" t="s">
        <v>41</v>
      </c>
      <c r="S88" s="85"/>
      <c r="T88" s="85"/>
      <c r="U88" s="85"/>
      <c r="V88" s="85"/>
      <c r="W88" s="85"/>
      <c r="X88" s="53">
        <v>0</v>
      </c>
      <c r="Y88" s="86">
        <v>220</v>
      </c>
      <c r="Z88" s="87"/>
      <c r="AA88" s="88">
        <v>306.584</v>
      </c>
      <c r="AB88" s="89"/>
      <c r="AC88" s="90"/>
      <c r="AD88" s="88">
        <v>220</v>
      </c>
      <c r="AE88" s="91"/>
      <c r="AF88" s="91"/>
      <c r="AG88" s="92"/>
      <c r="AH88" s="82">
        <f t="shared" si="3"/>
        <v>71.758474023432399</v>
      </c>
      <c r="AI88" s="69">
        <v>297.315</v>
      </c>
      <c r="AJ88" s="83">
        <f t="shared" si="4"/>
        <v>-77.314999999999998</v>
      </c>
      <c r="AK88" s="69">
        <f t="shared" si="5"/>
        <v>-26.004406101273062</v>
      </c>
    </row>
    <row r="89" spans="1:37" ht="34.5" customHeight="1">
      <c r="A89" s="15"/>
      <c r="B89" s="11" t="s">
        <v>268</v>
      </c>
      <c r="C89" s="11"/>
      <c r="D89" s="11"/>
      <c r="E89" s="11"/>
      <c r="F89" s="11"/>
      <c r="G89" s="11"/>
      <c r="H89" s="11"/>
      <c r="I89" s="11"/>
      <c r="J89" s="11"/>
      <c r="K89" s="11"/>
      <c r="L89" s="11"/>
      <c r="M89" s="11"/>
      <c r="N89" s="11"/>
      <c r="O89" s="11"/>
      <c r="P89" s="12"/>
      <c r="Q89" s="49" t="s">
        <v>266</v>
      </c>
      <c r="R89" s="84">
        <v>111</v>
      </c>
      <c r="S89" s="85"/>
      <c r="T89" s="85"/>
      <c r="U89" s="85"/>
      <c r="V89" s="85"/>
      <c r="W89" s="85"/>
      <c r="X89" s="53">
        <v>0</v>
      </c>
      <c r="Y89" s="86">
        <v>169.6</v>
      </c>
      <c r="Z89" s="87"/>
      <c r="AA89" s="88">
        <v>236.131</v>
      </c>
      <c r="AB89" s="89"/>
      <c r="AC89" s="90"/>
      <c r="AD89" s="88">
        <v>169.631</v>
      </c>
      <c r="AE89" s="91"/>
      <c r="AF89" s="91"/>
      <c r="AG89" s="92"/>
      <c r="AH89" s="82">
        <f t="shared" si="3"/>
        <v>71.837666380102576</v>
      </c>
      <c r="AI89" s="69">
        <v>228.24100000000001</v>
      </c>
      <c r="AJ89" s="83">
        <f t="shared" si="4"/>
        <v>-58.610000000000014</v>
      </c>
      <c r="AK89" s="69">
        <f t="shared" si="5"/>
        <v>-25.678997200327728</v>
      </c>
    </row>
    <row r="90" spans="1:37" ht="45.75" customHeight="1">
      <c r="A90" s="15"/>
      <c r="B90" s="11" t="s">
        <v>267</v>
      </c>
      <c r="C90" s="11"/>
      <c r="D90" s="11"/>
      <c r="E90" s="11"/>
      <c r="F90" s="11"/>
      <c r="G90" s="11"/>
      <c r="H90" s="11"/>
      <c r="I90" s="11"/>
      <c r="J90" s="11"/>
      <c r="K90" s="11"/>
      <c r="L90" s="11"/>
      <c r="M90" s="11"/>
      <c r="N90" s="11"/>
      <c r="O90" s="11"/>
      <c r="P90" s="12"/>
      <c r="Q90" s="49" t="s">
        <v>266</v>
      </c>
      <c r="R90" s="84">
        <v>119</v>
      </c>
      <c r="S90" s="85"/>
      <c r="T90" s="85"/>
      <c r="U90" s="85"/>
      <c r="V90" s="85"/>
      <c r="W90" s="85"/>
      <c r="X90" s="53">
        <v>0</v>
      </c>
      <c r="Y90" s="86">
        <v>50.4</v>
      </c>
      <c r="Z90" s="87"/>
      <c r="AA90" s="88">
        <v>70.453000000000003</v>
      </c>
      <c r="AB90" s="89"/>
      <c r="AC90" s="90"/>
      <c r="AD90" s="88">
        <v>50.369</v>
      </c>
      <c r="AE90" s="91"/>
      <c r="AF90" s="91"/>
      <c r="AG90" s="92"/>
      <c r="AH90" s="82">
        <f t="shared" si="3"/>
        <v>71.493052105659089</v>
      </c>
      <c r="AI90" s="69">
        <v>69.073999999999998</v>
      </c>
      <c r="AJ90" s="83">
        <f t="shared" si="4"/>
        <v>-18.704999999999998</v>
      </c>
      <c r="AK90" s="69">
        <f t="shared" si="5"/>
        <v>-27.079653704722475</v>
      </c>
    </row>
    <row r="91" spans="1:37" ht="23.25" customHeight="1">
      <c r="A91" s="15"/>
      <c r="B91" s="11" t="s">
        <v>265</v>
      </c>
      <c r="C91" s="11"/>
      <c r="D91" s="11"/>
      <c r="E91" s="11"/>
      <c r="F91" s="11"/>
      <c r="G91" s="11"/>
      <c r="H91" s="11"/>
      <c r="I91" s="11"/>
      <c r="J91" s="11"/>
      <c r="K91" s="11"/>
      <c r="L91" s="11"/>
      <c r="M91" s="11"/>
      <c r="N91" s="11"/>
      <c r="O91" s="11"/>
      <c r="P91" s="12"/>
      <c r="Q91" s="49" t="s">
        <v>264</v>
      </c>
      <c r="R91" s="84" t="s">
        <v>41</v>
      </c>
      <c r="S91" s="85"/>
      <c r="T91" s="85"/>
      <c r="U91" s="85"/>
      <c r="V91" s="85"/>
      <c r="W91" s="85"/>
      <c r="X91" s="53">
        <v>0</v>
      </c>
      <c r="Y91" s="86">
        <v>726.6</v>
      </c>
      <c r="Z91" s="87"/>
      <c r="AA91" s="88">
        <v>1250</v>
      </c>
      <c r="AB91" s="89"/>
      <c r="AC91" s="90"/>
      <c r="AD91" s="88">
        <v>726.58600000000001</v>
      </c>
      <c r="AE91" s="91"/>
      <c r="AF91" s="91"/>
      <c r="AG91" s="92"/>
      <c r="AH91" s="82">
        <f t="shared" si="3"/>
        <v>58.12688</v>
      </c>
      <c r="AI91" s="69">
        <v>780.36099999999999</v>
      </c>
      <c r="AJ91" s="83">
        <f t="shared" si="4"/>
        <v>-53.774999999999977</v>
      </c>
      <c r="AK91" s="69">
        <f t="shared" si="5"/>
        <v>-6.891041453891205</v>
      </c>
    </row>
    <row r="92" spans="1:37" ht="45.75" customHeight="1">
      <c r="A92" s="15"/>
      <c r="B92" s="11" t="s">
        <v>263</v>
      </c>
      <c r="C92" s="11"/>
      <c r="D92" s="11"/>
      <c r="E92" s="11"/>
      <c r="F92" s="11"/>
      <c r="G92" s="11"/>
      <c r="H92" s="11"/>
      <c r="I92" s="11"/>
      <c r="J92" s="11"/>
      <c r="K92" s="11"/>
      <c r="L92" s="11"/>
      <c r="M92" s="11"/>
      <c r="N92" s="11"/>
      <c r="O92" s="11"/>
      <c r="P92" s="12"/>
      <c r="Q92" s="49" t="s">
        <v>262</v>
      </c>
      <c r="R92" s="84">
        <v>244</v>
      </c>
      <c r="S92" s="85"/>
      <c r="T92" s="85"/>
      <c r="U92" s="85"/>
      <c r="V92" s="85"/>
      <c r="W92" s="85"/>
      <c r="X92" s="53">
        <v>0</v>
      </c>
      <c r="Y92" s="86">
        <v>726.6</v>
      </c>
      <c r="Z92" s="87"/>
      <c r="AA92" s="88">
        <v>1250</v>
      </c>
      <c r="AB92" s="89"/>
      <c r="AC92" s="90"/>
      <c r="AD92" s="88">
        <v>726.58600000000001</v>
      </c>
      <c r="AE92" s="91"/>
      <c r="AF92" s="91"/>
      <c r="AG92" s="92"/>
      <c r="AH92" s="82">
        <f t="shared" si="3"/>
        <v>58.12688</v>
      </c>
      <c r="AI92" s="69">
        <v>730.173</v>
      </c>
      <c r="AJ92" s="83">
        <f t="shared" si="4"/>
        <v>-3.5869999999999891</v>
      </c>
      <c r="AK92" s="69">
        <f t="shared" si="5"/>
        <v>-0.49125344267729076</v>
      </c>
    </row>
    <row r="93" spans="1:37" ht="34.5" customHeight="1">
      <c r="A93" s="15"/>
      <c r="B93" s="13"/>
      <c r="C93" s="13"/>
      <c r="D93" s="13"/>
      <c r="E93" s="13"/>
      <c r="F93" s="4" t="s">
        <v>413</v>
      </c>
      <c r="G93" s="8"/>
      <c r="H93" s="8"/>
      <c r="I93" s="8"/>
      <c r="J93" s="8"/>
      <c r="K93" s="8"/>
      <c r="L93" s="8"/>
      <c r="M93" s="10"/>
      <c r="N93" s="50"/>
      <c r="O93" s="50"/>
      <c r="P93" s="51"/>
      <c r="Q93" s="49" t="s">
        <v>412</v>
      </c>
      <c r="R93" s="84">
        <v>244</v>
      </c>
      <c r="S93" s="103"/>
      <c r="T93" s="103"/>
      <c r="U93" s="103"/>
      <c r="V93" s="103"/>
      <c r="W93" s="103"/>
      <c r="X93" s="53"/>
      <c r="Y93" s="86"/>
      <c r="Z93" s="87"/>
      <c r="AA93" s="88">
        <v>0</v>
      </c>
      <c r="AB93" s="86"/>
      <c r="AC93" s="104"/>
      <c r="AD93" s="88">
        <v>0</v>
      </c>
      <c r="AE93" s="105"/>
      <c r="AF93" s="105"/>
      <c r="AG93" s="106"/>
      <c r="AH93" s="82" t="e">
        <f t="shared" si="3"/>
        <v>#DIV/0!</v>
      </c>
      <c r="AI93" s="69">
        <v>50.188000000000002</v>
      </c>
      <c r="AJ93" s="83">
        <f t="shared" si="4"/>
        <v>-50.188000000000002</v>
      </c>
      <c r="AK93" s="69">
        <f t="shared" si="5"/>
        <v>-100</v>
      </c>
    </row>
    <row r="94" spans="1:37" ht="23.25" customHeight="1">
      <c r="A94" s="15"/>
      <c r="B94" s="11" t="s">
        <v>261</v>
      </c>
      <c r="C94" s="11"/>
      <c r="D94" s="11"/>
      <c r="E94" s="11"/>
      <c r="F94" s="11"/>
      <c r="G94" s="11"/>
      <c r="H94" s="11"/>
      <c r="I94" s="11"/>
      <c r="J94" s="11"/>
      <c r="K94" s="11"/>
      <c r="L94" s="11"/>
      <c r="M94" s="11"/>
      <c r="N94" s="11"/>
      <c r="O94" s="11"/>
      <c r="P94" s="12"/>
      <c r="Q94" s="49" t="s">
        <v>260</v>
      </c>
      <c r="R94" s="84" t="s">
        <v>41</v>
      </c>
      <c r="S94" s="85"/>
      <c r="T94" s="85"/>
      <c r="U94" s="85"/>
      <c r="V94" s="85"/>
      <c r="W94" s="85"/>
      <c r="X94" s="53">
        <v>0</v>
      </c>
      <c r="Y94" s="86">
        <v>12972.6</v>
      </c>
      <c r="Z94" s="87"/>
      <c r="AA94" s="88">
        <v>35906.186999999998</v>
      </c>
      <c r="AB94" s="89"/>
      <c r="AC94" s="90"/>
      <c r="AD94" s="88">
        <v>12972.574000000001</v>
      </c>
      <c r="AE94" s="91"/>
      <c r="AF94" s="91"/>
      <c r="AG94" s="92"/>
      <c r="AH94" s="82">
        <f t="shared" si="3"/>
        <v>36.129077142053546</v>
      </c>
      <c r="AI94" s="69">
        <v>21362.055</v>
      </c>
      <c r="AJ94" s="83">
        <f t="shared" si="4"/>
        <v>-8389.4809999999998</v>
      </c>
      <c r="AK94" s="69">
        <f t="shared" si="5"/>
        <v>-39.272818087960168</v>
      </c>
    </row>
    <row r="95" spans="1:37" ht="57" customHeight="1">
      <c r="A95" s="15"/>
      <c r="B95" s="11" t="s">
        <v>259</v>
      </c>
      <c r="C95" s="11"/>
      <c r="D95" s="11"/>
      <c r="E95" s="11"/>
      <c r="F95" s="11"/>
      <c r="G95" s="11"/>
      <c r="H95" s="11"/>
      <c r="I95" s="11"/>
      <c r="J95" s="11"/>
      <c r="K95" s="11"/>
      <c r="L95" s="11"/>
      <c r="M95" s="11"/>
      <c r="N95" s="11"/>
      <c r="O95" s="11"/>
      <c r="P95" s="12"/>
      <c r="Q95" s="49" t="s">
        <v>258</v>
      </c>
      <c r="R95" s="84" t="s">
        <v>41</v>
      </c>
      <c r="S95" s="85"/>
      <c r="T95" s="85"/>
      <c r="U95" s="85"/>
      <c r="V95" s="85"/>
      <c r="W95" s="85"/>
      <c r="X95" s="53">
        <v>0</v>
      </c>
      <c r="Y95" s="86">
        <v>5917.5</v>
      </c>
      <c r="Z95" s="87"/>
      <c r="AA95" s="88">
        <v>14799.368</v>
      </c>
      <c r="AB95" s="89"/>
      <c r="AC95" s="90"/>
      <c r="AD95" s="88">
        <v>5917.5469999999996</v>
      </c>
      <c r="AE95" s="91"/>
      <c r="AF95" s="91"/>
      <c r="AG95" s="92"/>
      <c r="AH95" s="82">
        <f t="shared" si="3"/>
        <v>39.985133148929059</v>
      </c>
      <c r="AI95" s="69">
        <v>6458.9160000000002</v>
      </c>
      <c r="AJ95" s="83">
        <f t="shared" si="4"/>
        <v>-541.3690000000006</v>
      </c>
      <c r="AK95" s="69">
        <f t="shared" si="5"/>
        <v>-8.3817315475228469</v>
      </c>
    </row>
    <row r="96" spans="1:37" ht="57" customHeight="1">
      <c r="A96" s="15"/>
      <c r="B96" s="11" t="s">
        <v>257</v>
      </c>
      <c r="C96" s="11"/>
      <c r="D96" s="11"/>
      <c r="E96" s="11"/>
      <c r="F96" s="11"/>
      <c r="G96" s="11"/>
      <c r="H96" s="11"/>
      <c r="I96" s="11"/>
      <c r="J96" s="11"/>
      <c r="K96" s="11"/>
      <c r="L96" s="11"/>
      <c r="M96" s="11"/>
      <c r="N96" s="11"/>
      <c r="O96" s="11"/>
      <c r="P96" s="12"/>
      <c r="Q96" s="49" t="s">
        <v>256</v>
      </c>
      <c r="R96" s="84">
        <v>323</v>
      </c>
      <c r="S96" s="85"/>
      <c r="T96" s="85"/>
      <c r="U96" s="85"/>
      <c r="V96" s="85"/>
      <c r="W96" s="85"/>
      <c r="X96" s="53">
        <v>0</v>
      </c>
      <c r="Y96" s="86">
        <v>5626.3</v>
      </c>
      <c r="Z96" s="87"/>
      <c r="AA96" s="88">
        <v>14059.4</v>
      </c>
      <c r="AB96" s="89"/>
      <c r="AC96" s="90"/>
      <c r="AD96" s="88">
        <v>5626.2849999999999</v>
      </c>
      <c r="AE96" s="91"/>
      <c r="AF96" s="91"/>
      <c r="AG96" s="92"/>
      <c r="AH96" s="82">
        <f t="shared" si="3"/>
        <v>40.017959514630782</v>
      </c>
      <c r="AI96" s="69">
        <v>6135.85</v>
      </c>
      <c r="AJ96" s="83">
        <f t="shared" si="4"/>
        <v>-509.56500000000051</v>
      </c>
      <c r="AK96" s="69">
        <f t="shared" si="5"/>
        <v>-8.3047173578232929</v>
      </c>
    </row>
    <row r="97" spans="1:37" ht="57" customHeight="1">
      <c r="A97" s="15"/>
      <c r="B97" s="11" t="s">
        <v>255</v>
      </c>
      <c r="C97" s="11"/>
      <c r="D97" s="11"/>
      <c r="E97" s="11"/>
      <c r="F97" s="11"/>
      <c r="G97" s="11"/>
      <c r="H97" s="11"/>
      <c r="I97" s="11"/>
      <c r="J97" s="11"/>
      <c r="K97" s="11"/>
      <c r="L97" s="11"/>
      <c r="M97" s="11"/>
      <c r="N97" s="11"/>
      <c r="O97" s="11"/>
      <c r="P97" s="12"/>
      <c r="Q97" s="49" t="s">
        <v>254</v>
      </c>
      <c r="R97" s="84">
        <v>323</v>
      </c>
      <c r="S97" s="85"/>
      <c r="T97" s="85"/>
      <c r="U97" s="85"/>
      <c r="V97" s="85"/>
      <c r="W97" s="85"/>
      <c r="X97" s="53">
        <v>0</v>
      </c>
      <c r="Y97" s="86">
        <v>291.3</v>
      </c>
      <c r="Z97" s="87"/>
      <c r="AA97" s="88">
        <v>739.96799999999996</v>
      </c>
      <c r="AB97" s="89"/>
      <c r="AC97" s="90"/>
      <c r="AD97" s="88">
        <v>291.262</v>
      </c>
      <c r="AE97" s="91"/>
      <c r="AF97" s="91"/>
      <c r="AG97" s="92"/>
      <c r="AH97" s="82">
        <f t="shared" si="3"/>
        <v>39.361431845701439</v>
      </c>
      <c r="AI97" s="69">
        <v>323.06599999999997</v>
      </c>
      <c r="AJ97" s="83">
        <f t="shared" si="4"/>
        <v>-31.803999999999974</v>
      </c>
      <c r="AK97" s="69">
        <f t="shared" si="5"/>
        <v>-9.8444280735205751</v>
      </c>
    </row>
    <row r="98" spans="1:37" ht="45.75" customHeight="1">
      <c r="A98" s="15"/>
      <c r="B98" s="11" t="s">
        <v>253</v>
      </c>
      <c r="C98" s="11"/>
      <c r="D98" s="11"/>
      <c r="E98" s="11"/>
      <c r="F98" s="11"/>
      <c r="G98" s="11"/>
      <c r="H98" s="11"/>
      <c r="I98" s="11"/>
      <c r="J98" s="11"/>
      <c r="K98" s="11"/>
      <c r="L98" s="11"/>
      <c r="M98" s="11"/>
      <c r="N98" s="11"/>
      <c r="O98" s="11"/>
      <c r="P98" s="12"/>
      <c r="Q98" s="49" t="s">
        <v>252</v>
      </c>
      <c r="R98" s="84" t="s">
        <v>41</v>
      </c>
      <c r="S98" s="85"/>
      <c r="T98" s="85"/>
      <c r="U98" s="85"/>
      <c r="V98" s="85"/>
      <c r="W98" s="85"/>
      <c r="X98" s="53">
        <v>0</v>
      </c>
      <c r="Y98" s="86">
        <v>4658.3</v>
      </c>
      <c r="Z98" s="87"/>
      <c r="AA98" s="88">
        <v>12081.1</v>
      </c>
      <c r="AB98" s="89"/>
      <c r="AC98" s="90"/>
      <c r="AD98" s="88">
        <v>4658.2809999999999</v>
      </c>
      <c r="AE98" s="91"/>
      <c r="AF98" s="91"/>
      <c r="AG98" s="92"/>
      <c r="AH98" s="82">
        <f t="shared" si="3"/>
        <v>38.55841769375305</v>
      </c>
      <c r="AI98" s="69">
        <v>5573.9080000000004</v>
      </c>
      <c r="AJ98" s="83">
        <f t="shared" si="4"/>
        <v>-915.62700000000041</v>
      </c>
      <c r="AK98" s="69">
        <f t="shared" si="5"/>
        <v>-16.427020323980955</v>
      </c>
    </row>
    <row r="99" spans="1:37" ht="45.75" customHeight="1">
      <c r="A99" s="15"/>
      <c r="B99" s="11" t="s">
        <v>251</v>
      </c>
      <c r="C99" s="11"/>
      <c r="D99" s="11"/>
      <c r="E99" s="11"/>
      <c r="F99" s="11"/>
      <c r="G99" s="11"/>
      <c r="H99" s="11"/>
      <c r="I99" s="11"/>
      <c r="J99" s="11"/>
      <c r="K99" s="11"/>
      <c r="L99" s="11"/>
      <c r="M99" s="11"/>
      <c r="N99" s="11"/>
      <c r="O99" s="11"/>
      <c r="P99" s="12"/>
      <c r="Q99" s="49" t="s">
        <v>250</v>
      </c>
      <c r="R99" s="84">
        <v>244</v>
      </c>
      <c r="S99" s="85"/>
      <c r="T99" s="85"/>
      <c r="U99" s="85"/>
      <c r="V99" s="85"/>
      <c r="W99" s="85"/>
      <c r="X99" s="53">
        <v>0</v>
      </c>
      <c r="Y99" s="86">
        <v>4658.3</v>
      </c>
      <c r="Z99" s="87"/>
      <c r="AA99" s="88">
        <v>12081.1</v>
      </c>
      <c r="AB99" s="89"/>
      <c r="AC99" s="90"/>
      <c r="AD99" s="88">
        <v>4658.2809999999999</v>
      </c>
      <c r="AE99" s="91"/>
      <c r="AF99" s="91"/>
      <c r="AG99" s="92"/>
      <c r="AH99" s="82">
        <f t="shared" si="3"/>
        <v>38.55841769375305</v>
      </c>
      <c r="AI99" s="69">
        <v>5573.9080000000004</v>
      </c>
      <c r="AJ99" s="83">
        <f t="shared" si="4"/>
        <v>-915.62700000000041</v>
      </c>
      <c r="AK99" s="69">
        <f t="shared" si="5"/>
        <v>-16.427020323980955</v>
      </c>
    </row>
    <row r="100" spans="1:37" ht="34.5" customHeight="1">
      <c r="A100" s="15"/>
      <c r="B100" s="11" t="s">
        <v>249</v>
      </c>
      <c r="C100" s="11"/>
      <c r="D100" s="11"/>
      <c r="E100" s="11"/>
      <c r="F100" s="11"/>
      <c r="G100" s="11"/>
      <c r="H100" s="11"/>
      <c r="I100" s="11"/>
      <c r="J100" s="11"/>
      <c r="K100" s="11"/>
      <c r="L100" s="11"/>
      <c r="M100" s="11"/>
      <c r="N100" s="11"/>
      <c r="O100" s="11"/>
      <c r="P100" s="12"/>
      <c r="Q100" s="49" t="s">
        <v>248</v>
      </c>
      <c r="R100" s="84" t="s">
        <v>41</v>
      </c>
      <c r="S100" s="85"/>
      <c r="T100" s="85"/>
      <c r="U100" s="85"/>
      <c r="V100" s="85"/>
      <c r="W100" s="85"/>
      <c r="X100" s="53">
        <v>0</v>
      </c>
      <c r="Y100" s="86">
        <v>2396.6999999999998</v>
      </c>
      <c r="Z100" s="87"/>
      <c r="AA100" s="88">
        <v>9025.7180000000008</v>
      </c>
      <c r="AB100" s="89"/>
      <c r="AC100" s="90"/>
      <c r="AD100" s="88">
        <v>2396.7460000000001</v>
      </c>
      <c r="AE100" s="91"/>
      <c r="AF100" s="91"/>
      <c r="AG100" s="92"/>
      <c r="AH100" s="82">
        <f t="shared" si="3"/>
        <v>26.554629781253968</v>
      </c>
      <c r="AI100" s="69">
        <v>9329.232</v>
      </c>
      <c r="AJ100" s="83">
        <f t="shared" si="4"/>
        <v>-6932.4859999999999</v>
      </c>
      <c r="AK100" s="69">
        <f t="shared" si="5"/>
        <v>-74.309289339143888</v>
      </c>
    </row>
    <row r="101" spans="1:37" ht="23.25" customHeight="1">
      <c r="A101" s="15"/>
      <c r="B101" s="11" t="s">
        <v>247</v>
      </c>
      <c r="C101" s="11"/>
      <c r="D101" s="11"/>
      <c r="E101" s="11"/>
      <c r="F101" s="11"/>
      <c r="G101" s="11"/>
      <c r="H101" s="11"/>
      <c r="I101" s="11"/>
      <c r="J101" s="11"/>
      <c r="K101" s="11"/>
      <c r="L101" s="11"/>
      <c r="M101" s="11"/>
      <c r="N101" s="11"/>
      <c r="O101" s="11"/>
      <c r="P101" s="12"/>
      <c r="Q101" s="49" t="s">
        <v>244</v>
      </c>
      <c r="R101" s="84">
        <v>111</v>
      </c>
      <c r="S101" s="85"/>
      <c r="T101" s="85"/>
      <c r="U101" s="85"/>
      <c r="V101" s="85"/>
      <c r="W101" s="85"/>
      <c r="X101" s="53">
        <v>0</v>
      </c>
      <c r="Y101" s="86">
        <v>602.70000000000005</v>
      </c>
      <c r="Z101" s="87"/>
      <c r="AA101" s="88">
        <v>1854.09</v>
      </c>
      <c r="AB101" s="89"/>
      <c r="AC101" s="90"/>
      <c r="AD101" s="88">
        <v>602.73299999999995</v>
      </c>
      <c r="AE101" s="91"/>
      <c r="AF101" s="91"/>
      <c r="AG101" s="92"/>
      <c r="AH101" s="82">
        <f t="shared" si="3"/>
        <v>32.508292477711436</v>
      </c>
      <c r="AI101" s="69">
        <v>346.70400000000001</v>
      </c>
      <c r="AJ101" s="83">
        <f t="shared" si="4"/>
        <v>256.02899999999994</v>
      </c>
      <c r="AK101" s="69">
        <f t="shared" si="5"/>
        <v>73.846566523605134</v>
      </c>
    </row>
    <row r="102" spans="1:37" ht="43.5" customHeight="1">
      <c r="A102" s="15"/>
      <c r="B102" s="13"/>
      <c r="C102" s="13"/>
      <c r="D102" s="13"/>
      <c r="E102" s="13"/>
      <c r="F102" s="4" t="s">
        <v>414</v>
      </c>
      <c r="G102" s="8"/>
      <c r="H102" s="8"/>
      <c r="I102" s="8"/>
      <c r="J102" s="8"/>
      <c r="K102" s="8"/>
      <c r="L102" s="8"/>
      <c r="M102" s="10"/>
      <c r="N102" s="50"/>
      <c r="O102" s="50"/>
      <c r="P102" s="51"/>
      <c r="Q102" s="49" t="s">
        <v>244</v>
      </c>
      <c r="R102" s="84">
        <v>112</v>
      </c>
      <c r="S102" s="103"/>
      <c r="T102" s="103"/>
      <c r="U102" s="103"/>
      <c r="V102" s="103"/>
      <c r="W102" s="103"/>
      <c r="X102" s="53"/>
      <c r="Y102" s="86"/>
      <c r="Z102" s="87"/>
      <c r="AA102" s="88">
        <v>0</v>
      </c>
      <c r="AB102" s="86"/>
      <c r="AC102" s="104"/>
      <c r="AD102" s="88">
        <v>0</v>
      </c>
      <c r="AE102" s="105"/>
      <c r="AF102" s="105"/>
      <c r="AG102" s="106"/>
      <c r="AH102" s="82" t="e">
        <f t="shared" si="3"/>
        <v>#DIV/0!</v>
      </c>
      <c r="AI102" s="69">
        <v>473.67899999999997</v>
      </c>
      <c r="AJ102" s="83">
        <f t="shared" si="4"/>
        <v>-473.67899999999997</v>
      </c>
      <c r="AK102" s="69">
        <f t="shared" si="5"/>
        <v>-100</v>
      </c>
    </row>
    <row r="103" spans="1:37" ht="45.75" customHeight="1">
      <c r="A103" s="15"/>
      <c r="B103" s="11" t="s">
        <v>246</v>
      </c>
      <c r="C103" s="11"/>
      <c r="D103" s="11"/>
      <c r="E103" s="11"/>
      <c r="F103" s="11"/>
      <c r="G103" s="11"/>
      <c r="H103" s="11"/>
      <c r="I103" s="11"/>
      <c r="J103" s="11"/>
      <c r="K103" s="11"/>
      <c r="L103" s="11"/>
      <c r="M103" s="11"/>
      <c r="N103" s="11"/>
      <c r="O103" s="11"/>
      <c r="P103" s="12"/>
      <c r="Q103" s="49" t="s">
        <v>244</v>
      </c>
      <c r="R103" s="84">
        <v>119</v>
      </c>
      <c r="S103" s="85"/>
      <c r="T103" s="85"/>
      <c r="U103" s="85"/>
      <c r="V103" s="85"/>
      <c r="W103" s="85"/>
      <c r="X103" s="53">
        <v>0</v>
      </c>
      <c r="Y103" s="86">
        <v>175.9</v>
      </c>
      <c r="Z103" s="87"/>
      <c r="AA103" s="88">
        <v>559.92999999999995</v>
      </c>
      <c r="AB103" s="89"/>
      <c r="AC103" s="90"/>
      <c r="AD103" s="88">
        <v>175.87100000000001</v>
      </c>
      <c r="AE103" s="91"/>
      <c r="AF103" s="91"/>
      <c r="AG103" s="92"/>
      <c r="AH103" s="82">
        <f t="shared" si="3"/>
        <v>31.409461897022844</v>
      </c>
      <c r="AI103" s="69">
        <v>98.456000000000003</v>
      </c>
      <c r="AJ103" s="83">
        <f t="shared" si="4"/>
        <v>77.415000000000006</v>
      </c>
      <c r="AK103" s="69">
        <f t="shared" si="5"/>
        <v>78.629032258064512</v>
      </c>
    </row>
    <row r="104" spans="1:37" ht="23.25" customHeight="1">
      <c r="A104" s="15"/>
      <c r="B104" s="11" t="s">
        <v>245</v>
      </c>
      <c r="C104" s="11"/>
      <c r="D104" s="11"/>
      <c r="E104" s="11"/>
      <c r="F104" s="11"/>
      <c r="G104" s="11"/>
      <c r="H104" s="11"/>
      <c r="I104" s="11"/>
      <c r="J104" s="11"/>
      <c r="K104" s="11"/>
      <c r="L104" s="11"/>
      <c r="M104" s="11"/>
      <c r="N104" s="11"/>
      <c r="O104" s="11"/>
      <c r="P104" s="12"/>
      <c r="Q104" s="49" t="s">
        <v>244</v>
      </c>
      <c r="R104" s="84">
        <v>244</v>
      </c>
      <c r="S104" s="85"/>
      <c r="T104" s="85"/>
      <c r="U104" s="85"/>
      <c r="V104" s="85"/>
      <c r="W104" s="85"/>
      <c r="X104" s="53">
        <v>0</v>
      </c>
      <c r="Y104" s="86">
        <v>1618.1</v>
      </c>
      <c r="Z104" s="87"/>
      <c r="AA104" s="88">
        <v>6611.6980000000003</v>
      </c>
      <c r="AB104" s="89"/>
      <c r="AC104" s="90"/>
      <c r="AD104" s="88">
        <v>1618.1420000000001</v>
      </c>
      <c r="AE104" s="91"/>
      <c r="AF104" s="91"/>
      <c r="AG104" s="92"/>
      <c r="AH104" s="82">
        <f t="shared" si="3"/>
        <v>24.473924852587036</v>
      </c>
      <c r="AI104" s="69">
        <v>8410.3919999999998</v>
      </c>
      <c r="AJ104" s="83">
        <f t="shared" si="4"/>
        <v>-6792.25</v>
      </c>
      <c r="AK104" s="69">
        <f t="shared" si="5"/>
        <v>-80.760207134221559</v>
      </c>
    </row>
    <row r="105" spans="1:37" ht="23.25" customHeight="1">
      <c r="A105" s="15"/>
      <c r="B105" s="93" t="s">
        <v>243</v>
      </c>
      <c r="C105" s="93"/>
      <c r="D105" s="93"/>
      <c r="E105" s="93"/>
      <c r="F105" s="93"/>
      <c r="G105" s="93"/>
      <c r="H105" s="93"/>
      <c r="I105" s="93"/>
      <c r="J105" s="93"/>
      <c r="K105" s="93"/>
      <c r="L105" s="93"/>
      <c r="M105" s="93"/>
      <c r="N105" s="93"/>
      <c r="O105" s="93"/>
      <c r="P105" s="94"/>
      <c r="Q105" s="95" t="s">
        <v>242</v>
      </c>
      <c r="R105" s="96" t="s">
        <v>41</v>
      </c>
      <c r="S105" s="97"/>
      <c r="T105" s="97"/>
      <c r="U105" s="97"/>
      <c r="V105" s="97"/>
      <c r="W105" s="97"/>
      <c r="X105" s="53">
        <v>0</v>
      </c>
      <c r="Y105" s="86">
        <v>229.8</v>
      </c>
      <c r="Z105" s="87"/>
      <c r="AA105" s="98">
        <v>948</v>
      </c>
      <c r="AB105" s="99"/>
      <c r="AC105" s="100"/>
      <c r="AD105" s="98">
        <v>229.78100000000001</v>
      </c>
      <c r="AE105" s="101"/>
      <c r="AF105" s="101"/>
      <c r="AG105" s="102"/>
      <c r="AH105" s="82">
        <f t="shared" si="3"/>
        <v>24.238502109704644</v>
      </c>
      <c r="AI105" s="69">
        <v>159.00700000000001</v>
      </c>
      <c r="AJ105" s="83">
        <f t="shared" si="4"/>
        <v>70.774000000000001</v>
      </c>
      <c r="AK105" s="69">
        <f t="shared" si="5"/>
        <v>44.509990126220856</v>
      </c>
    </row>
    <row r="106" spans="1:37" ht="23.25" customHeight="1">
      <c r="A106" s="15"/>
      <c r="B106" s="11" t="s">
        <v>241</v>
      </c>
      <c r="C106" s="11"/>
      <c r="D106" s="11"/>
      <c r="E106" s="11"/>
      <c r="F106" s="11"/>
      <c r="G106" s="11"/>
      <c r="H106" s="11"/>
      <c r="I106" s="11"/>
      <c r="J106" s="11"/>
      <c r="K106" s="11"/>
      <c r="L106" s="11"/>
      <c r="M106" s="11"/>
      <c r="N106" s="11"/>
      <c r="O106" s="11"/>
      <c r="P106" s="12"/>
      <c r="Q106" s="49" t="s">
        <v>240</v>
      </c>
      <c r="R106" s="84" t="s">
        <v>41</v>
      </c>
      <c r="S106" s="85"/>
      <c r="T106" s="85"/>
      <c r="U106" s="85"/>
      <c r="V106" s="85"/>
      <c r="W106" s="85"/>
      <c r="X106" s="53">
        <v>0</v>
      </c>
      <c r="Y106" s="86">
        <v>0</v>
      </c>
      <c r="Z106" s="87"/>
      <c r="AA106" s="88">
        <v>30</v>
      </c>
      <c r="AB106" s="89"/>
      <c r="AC106" s="90"/>
      <c r="AD106" s="88">
        <v>0</v>
      </c>
      <c r="AE106" s="91"/>
      <c r="AF106" s="91"/>
      <c r="AG106" s="92"/>
      <c r="AH106" s="82">
        <f t="shared" si="3"/>
        <v>0</v>
      </c>
      <c r="AI106" s="69">
        <v>15.4</v>
      </c>
      <c r="AJ106" s="83">
        <f t="shared" si="4"/>
        <v>-15.4</v>
      </c>
      <c r="AK106" s="69">
        <f t="shared" si="5"/>
        <v>-100</v>
      </c>
    </row>
    <row r="107" spans="1:37" ht="15.75" customHeight="1">
      <c r="A107" s="15"/>
      <c r="B107" s="11" t="s">
        <v>239</v>
      </c>
      <c r="C107" s="11"/>
      <c r="D107" s="11"/>
      <c r="E107" s="11"/>
      <c r="F107" s="11"/>
      <c r="G107" s="11"/>
      <c r="H107" s="11"/>
      <c r="I107" s="11"/>
      <c r="J107" s="11"/>
      <c r="K107" s="11"/>
      <c r="L107" s="11"/>
      <c r="M107" s="11"/>
      <c r="N107" s="11"/>
      <c r="O107" s="11"/>
      <c r="P107" s="12"/>
      <c r="Q107" s="49" t="s">
        <v>238</v>
      </c>
      <c r="R107" s="84" t="s">
        <v>41</v>
      </c>
      <c r="S107" s="85"/>
      <c r="T107" s="85"/>
      <c r="U107" s="85"/>
      <c r="V107" s="85"/>
      <c r="W107" s="85"/>
      <c r="X107" s="53">
        <v>0</v>
      </c>
      <c r="Y107" s="86">
        <v>0</v>
      </c>
      <c r="Z107" s="87"/>
      <c r="AA107" s="88">
        <v>30</v>
      </c>
      <c r="AB107" s="89"/>
      <c r="AC107" s="90"/>
      <c r="AD107" s="88">
        <v>0</v>
      </c>
      <c r="AE107" s="91"/>
      <c r="AF107" s="91"/>
      <c r="AG107" s="92"/>
      <c r="AH107" s="82">
        <f t="shared" si="3"/>
        <v>0</v>
      </c>
      <c r="AI107" s="69">
        <v>15.4</v>
      </c>
      <c r="AJ107" s="83">
        <f t="shared" si="4"/>
        <v>-15.4</v>
      </c>
      <c r="AK107" s="69">
        <f t="shared" si="5"/>
        <v>-100</v>
      </c>
    </row>
    <row r="108" spans="1:37" ht="23.25" customHeight="1">
      <c r="A108" s="15"/>
      <c r="B108" s="11" t="s">
        <v>237</v>
      </c>
      <c r="C108" s="11"/>
      <c r="D108" s="11"/>
      <c r="E108" s="11"/>
      <c r="F108" s="11"/>
      <c r="G108" s="11"/>
      <c r="H108" s="11"/>
      <c r="I108" s="11"/>
      <c r="J108" s="11"/>
      <c r="K108" s="11"/>
      <c r="L108" s="11"/>
      <c r="M108" s="11"/>
      <c r="N108" s="11"/>
      <c r="O108" s="11"/>
      <c r="P108" s="12"/>
      <c r="Q108" s="49" t="s">
        <v>236</v>
      </c>
      <c r="R108" s="84">
        <v>244</v>
      </c>
      <c r="S108" s="85"/>
      <c r="T108" s="85"/>
      <c r="U108" s="85"/>
      <c r="V108" s="85"/>
      <c r="W108" s="85"/>
      <c r="X108" s="53">
        <v>0</v>
      </c>
      <c r="Y108" s="86">
        <v>0</v>
      </c>
      <c r="Z108" s="87"/>
      <c r="AA108" s="88">
        <v>30</v>
      </c>
      <c r="AB108" s="89"/>
      <c r="AC108" s="90"/>
      <c r="AD108" s="88">
        <v>0</v>
      </c>
      <c r="AE108" s="91"/>
      <c r="AF108" s="91"/>
      <c r="AG108" s="92"/>
      <c r="AH108" s="82">
        <f t="shared" si="3"/>
        <v>0</v>
      </c>
      <c r="AI108" s="69">
        <v>15.4</v>
      </c>
      <c r="AJ108" s="83">
        <f t="shared" si="4"/>
        <v>-15.4</v>
      </c>
      <c r="AK108" s="69">
        <f t="shared" si="5"/>
        <v>-100</v>
      </c>
    </row>
    <row r="109" spans="1:37" ht="23.25" customHeight="1">
      <c r="A109" s="15"/>
      <c r="B109" s="11" t="s">
        <v>235</v>
      </c>
      <c r="C109" s="11"/>
      <c r="D109" s="11"/>
      <c r="E109" s="11"/>
      <c r="F109" s="11"/>
      <c r="G109" s="11"/>
      <c r="H109" s="11"/>
      <c r="I109" s="11"/>
      <c r="J109" s="11"/>
      <c r="K109" s="11"/>
      <c r="L109" s="11"/>
      <c r="M109" s="11"/>
      <c r="N109" s="11"/>
      <c r="O109" s="11"/>
      <c r="P109" s="12"/>
      <c r="Q109" s="49" t="s">
        <v>234</v>
      </c>
      <c r="R109" s="84" t="s">
        <v>41</v>
      </c>
      <c r="S109" s="85"/>
      <c r="T109" s="85"/>
      <c r="U109" s="85"/>
      <c r="V109" s="85"/>
      <c r="W109" s="85"/>
      <c r="X109" s="53">
        <v>0</v>
      </c>
      <c r="Y109" s="86">
        <v>0</v>
      </c>
      <c r="Z109" s="87"/>
      <c r="AA109" s="88">
        <v>5</v>
      </c>
      <c r="AB109" s="89"/>
      <c r="AC109" s="90"/>
      <c r="AD109" s="88">
        <v>0</v>
      </c>
      <c r="AE109" s="91"/>
      <c r="AF109" s="91"/>
      <c r="AG109" s="92"/>
      <c r="AH109" s="82">
        <f t="shared" si="3"/>
        <v>0</v>
      </c>
      <c r="AI109" s="69">
        <v>0</v>
      </c>
      <c r="AJ109" s="83">
        <f t="shared" si="4"/>
        <v>0</v>
      </c>
      <c r="AK109" s="69" t="e">
        <f t="shared" si="5"/>
        <v>#DIV/0!</v>
      </c>
    </row>
    <row r="110" spans="1:37" ht="34.5" customHeight="1">
      <c r="A110" s="15"/>
      <c r="B110" s="11" t="s">
        <v>233</v>
      </c>
      <c r="C110" s="11"/>
      <c r="D110" s="11"/>
      <c r="E110" s="11"/>
      <c r="F110" s="11"/>
      <c r="G110" s="11"/>
      <c r="H110" s="11"/>
      <c r="I110" s="11"/>
      <c r="J110" s="11"/>
      <c r="K110" s="11"/>
      <c r="L110" s="11"/>
      <c r="M110" s="11"/>
      <c r="N110" s="11"/>
      <c r="O110" s="11"/>
      <c r="P110" s="12"/>
      <c r="Q110" s="49" t="s">
        <v>232</v>
      </c>
      <c r="R110" s="84" t="s">
        <v>41</v>
      </c>
      <c r="S110" s="85"/>
      <c r="T110" s="85"/>
      <c r="U110" s="85"/>
      <c r="V110" s="85"/>
      <c r="W110" s="85"/>
      <c r="X110" s="53">
        <v>0</v>
      </c>
      <c r="Y110" s="86">
        <v>0</v>
      </c>
      <c r="Z110" s="87"/>
      <c r="AA110" s="88">
        <v>5</v>
      </c>
      <c r="AB110" s="89"/>
      <c r="AC110" s="90"/>
      <c r="AD110" s="88">
        <v>0</v>
      </c>
      <c r="AE110" s="91"/>
      <c r="AF110" s="91"/>
      <c r="AG110" s="92"/>
      <c r="AH110" s="82">
        <f t="shared" si="3"/>
        <v>0</v>
      </c>
      <c r="AI110" s="69">
        <v>0</v>
      </c>
      <c r="AJ110" s="83">
        <f t="shared" si="4"/>
        <v>0</v>
      </c>
      <c r="AK110" s="69" t="e">
        <f t="shared" si="5"/>
        <v>#DIV/0!</v>
      </c>
    </row>
    <row r="111" spans="1:37" ht="34.5" customHeight="1">
      <c r="A111" s="15"/>
      <c r="B111" s="11" t="s">
        <v>231</v>
      </c>
      <c r="C111" s="11"/>
      <c r="D111" s="11"/>
      <c r="E111" s="11"/>
      <c r="F111" s="11"/>
      <c r="G111" s="11"/>
      <c r="H111" s="11"/>
      <c r="I111" s="11"/>
      <c r="J111" s="11"/>
      <c r="K111" s="11"/>
      <c r="L111" s="11"/>
      <c r="M111" s="11"/>
      <c r="N111" s="11"/>
      <c r="O111" s="11"/>
      <c r="P111" s="12"/>
      <c r="Q111" s="49" t="s">
        <v>230</v>
      </c>
      <c r="R111" s="84">
        <v>244</v>
      </c>
      <c r="S111" s="85"/>
      <c r="T111" s="85"/>
      <c r="U111" s="85"/>
      <c r="V111" s="85"/>
      <c r="W111" s="85"/>
      <c r="X111" s="53">
        <v>0</v>
      </c>
      <c r="Y111" s="86">
        <v>0</v>
      </c>
      <c r="Z111" s="87"/>
      <c r="AA111" s="88">
        <v>5</v>
      </c>
      <c r="AB111" s="89"/>
      <c r="AC111" s="90"/>
      <c r="AD111" s="88">
        <v>0</v>
      </c>
      <c r="AE111" s="91"/>
      <c r="AF111" s="91"/>
      <c r="AG111" s="92"/>
      <c r="AH111" s="82">
        <f t="shared" si="3"/>
        <v>0</v>
      </c>
      <c r="AI111" s="69">
        <v>0</v>
      </c>
      <c r="AJ111" s="83">
        <f t="shared" si="4"/>
        <v>0</v>
      </c>
      <c r="AK111" s="69" t="e">
        <f t="shared" si="5"/>
        <v>#DIV/0!</v>
      </c>
    </row>
    <row r="112" spans="1:37" ht="15.75" customHeight="1">
      <c r="A112" s="15"/>
      <c r="B112" s="11" t="s">
        <v>229</v>
      </c>
      <c r="C112" s="11"/>
      <c r="D112" s="11"/>
      <c r="E112" s="11"/>
      <c r="F112" s="11"/>
      <c r="G112" s="11"/>
      <c r="H112" s="11"/>
      <c r="I112" s="11"/>
      <c r="J112" s="11"/>
      <c r="K112" s="11"/>
      <c r="L112" s="11"/>
      <c r="M112" s="11"/>
      <c r="N112" s="11"/>
      <c r="O112" s="11"/>
      <c r="P112" s="12"/>
      <c r="Q112" s="49" t="s">
        <v>228</v>
      </c>
      <c r="R112" s="84" t="s">
        <v>41</v>
      </c>
      <c r="S112" s="85"/>
      <c r="T112" s="85"/>
      <c r="U112" s="85"/>
      <c r="V112" s="85"/>
      <c r="W112" s="85"/>
      <c r="X112" s="53">
        <v>0</v>
      </c>
      <c r="Y112" s="86">
        <v>0</v>
      </c>
      <c r="Z112" s="87"/>
      <c r="AA112" s="88">
        <v>35</v>
      </c>
      <c r="AB112" s="89"/>
      <c r="AC112" s="90"/>
      <c r="AD112" s="88">
        <v>0</v>
      </c>
      <c r="AE112" s="91"/>
      <c r="AF112" s="91"/>
      <c r="AG112" s="92"/>
      <c r="AH112" s="82">
        <f t="shared" si="3"/>
        <v>0</v>
      </c>
      <c r="AI112" s="69">
        <v>5</v>
      </c>
      <c r="AJ112" s="83">
        <f t="shared" si="4"/>
        <v>-5</v>
      </c>
      <c r="AK112" s="69">
        <f t="shared" si="5"/>
        <v>-100</v>
      </c>
    </row>
    <row r="113" spans="1:37" ht="23.25" customHeight="1">
      <c r="A113" s="15"/>
      <c r="B113" s="11" t="s">
        <v>227</v>
      </c>
      <c r="C113" s="11"/>
      <c r="D113" s="11"/>
      <c r="E113" s="11"/>
      <c r="F113" s="11"/>
      <c r="G113" s="11"/>
      <c r="H113" s="11"/>
      <c r="I113" s="11"/>
      <c r="J113" s="11"/>
      <c r="K113" s="11"/>
      <c r="L113" s="11"/>
      <c r="M113" s="11"/>
      <c r="N113" s="11"/>
      <c r="O113" s="11"/>
      <c r="P113" s="12"/>
      <c r="Q113" s="49" t="s">
        <v>226</v>
      </c>
      <c r="R113" s="84" t="s">
        <v>41</v>
      </c>
      <c r="S113" s="85"/>
      <c r="T113" s="85"/>
      <c r="U113" s="85"/>
      <c r="V113" s="85"/>
      <c r="W113" s="85"/>
      <c r="X113" s="53">
        <v>0</v>
      </c>
      <c r="Y113" s="86">
        <v>0</v>
      </c>
      <c r="Z113" s="87"/>
      <c r="AA113" s="88">
        <v>35</v>
      </c>
      <c r="AB113" s="89"/>
      <c r="AC113" s="90"/>
      <c r="AD113" s="88">
        <v>0</v>
      </c>
      <c r="AE113" s="91"/>
      <c r="AF113" s="91"/>
      <c r="AG113" s="92"/>
      <c r="AH113" s="82">
        <f t="shared" si="3"/>
        <v>0</v>
      </c>
      <c r="AI113" s="69">
        <v>5</v>
      </c>
      <c r="AJ113" s="83">
        <f t="shared" si="4"/>
        <v>-5</v>
      </c>
      <c r="AK113" s="69">
        <f t="shared" si="5"/>
        <v>-100</v>
      </c>
    </row>
    <row r="114" spans="1:37" ht="23.25" customHeight="1">
      <c r="A114" s="15"/>
      <c r="B114" s="11" t="s">
        <v>225</v>
      </c>
      <c r="C114" s="11"/>
      <c r="D114" s="11"/>
      <c r="E114" s="11"/>
      <c r="F114" s="11"/>
      <c r="G114" s="11"/>
      <c r="H114" s="11"/>
      <c r="I114" s="11"/>
      <c r="J114" s="11"/>
      <c r="K114" s="11"/>
      <c r="L114" s="11"/>
      <c r="M114" s="11"/>
      <c r="N114" s="11"/>
      <c r="O114" s="11"/>
      <c r="P114" s="12"/>
      <c r="Q114" s="49" t="s">
        <v>224</v>
      </c>
      <c r="R114" s="84">
        <v>244</v>
      </c>
      <c r="S114" s="85"/>
      <c r="T114" s="85"/>
      <c r="U114" s="85"/>
      <c r="V114" s="85"/>
      <c r="W114" s="85"/>
      <c r="X114" s="53">
        <v>0</v>
      </c>
      <c r="Y114" s="86">
        <v>0</v>
      </c>
      <c r="Z114" s="87"/>
      <c r="AA114" s="88">
        <v>35</v>
      </c>
      <c r="AB114" s="89"/>
      <c r="AC114" s="90"/>
      <c r="AD114" s="88">
        <v>0</v>
      </c>
      <c r="AE114" s="91"/>
      <c r="AF114" s="91"/>
      <c r="AG114" s="92"/>
      <c r="AH114" s="82">
        <f t="shared" si="3"/>
        <v>0</v>
      </c>
      <c r="AI114" s="69">
        <v>5</v>
      </c>
      <c r="AJ114" s="83">
        <f t="shared" si="4"/>
        <v>-5</v>
      </c>
      <c r="AK114" s="69">
        <f t="shared" si="5"/>
        <v>-100</v>
      </c>
    </row>
    <row r="115" spans="1:37" ht="23.25" customHeight="1">
      <c r="A115" s="15"/>
      <c r="B115" s="11" t="s">
        <v>223</v>
      </c>
      <c r="C115" s="11"/>
      <c r="D115" s="11"/>
      <c r="E115" s="11"/>
      <c r="F115" s="11"/>
      <c r="G115" s="11"/>
      <c r="H115" s="11"/>
      <c r="I115" s="11"/>
      <c r="J115" s="11"/>
      <c r="K115" s="11"/>
      <c r="L115" s="11"/>
      <c r="M115" s="11"/>
      <c r="N115" s="11"/>
      <c r="O115" s="11"/>
      <c r="P115" s="12"/>
      <c r="Q115" s="49" t="s">
        <v>222</v>
      </c>
      <c r="R115" s="84" t="s">
        <v>41</v>
      </c>
      <c r="S115" s="85"/>
      <c r="T115" s="85"/>
      <c r="U115" s="85"/>
      <c r="V115" s="85"/>
      <c r="W115" s="85"/>
      <c r="X115" s="53">
        <v>0</v>
      </c>
      <c r="Y115" s="86">
        <v>229.8</v>
      </c>
      <c r="Z115" s="87"/>
      <c r="AA115" s="88">
        <v>878</v>
      </c>
      <c r="AB115" s="89"/>
      <c r="AC115" s="90"/>
      <c r="AD115" s="88">
        <v>229.78100000000001</v>
      </c>
      <c r="AE115" s="91"/>
      <c r="AF115" s="91"/>
      <c r="AG115" s="92"/>
      <c r="AH115" s="82">
        <f t="shared" si="3"/>
        <v>26.170956719817767</v>
      </c>
      <c r="AI115" s="69">
        <v>138.607</v>
      </c>
      <c r="AJ115" s="83">
        <f t="shared" si="4"/>
        <v>91.174000000000007</v>
      </c>
      <c r="AK115" s="69">
        <f t="shared" si="5"/>
        <v>65.778784621267334</v>
      </c>
    </row>
    <row r="116" spans="1:37" ht="34.5" customHeight="1">
      <c r="A116" s="15"/>
      <c r="B116" s="11" t="s">
        <v>221</v>
      </c>
      <c r="C116" s="11"/>
      <c r="D116" s="11"/>
      <c r="E116" s="11"/>
      <c r="F116" s="11"/>
      <c r="G116" s="11"/>
      <c r="H116" s="11"/>
      <c r="I116" s="11"/>
      <c r="J116" s="11"/>
      <c r="K116" s="11"/>
      <c r="L116" s="11"/>
      <c r="M116" s="11"/>
      <c r="N116" s="11"/>
      <c r="O116" s="11"/>
      <c r="P116" s="12"/>
      <c r="Q116" s="49" t="s">
        <v>220</v>
      </c>
      <c r="R116" s="84" t="s">
        <v>41</v>
      </c>
      <c r="S116" s="85"/>
      <c r="T116" s="85"/>
      <c r="U116" s="85"/>
      <c r="V116" s="85"/>
      <c r="W116" s="85"/>
      <c r="X116" s="53">
        <v>0</v>
      </c>
      <c r="Y116" s="86">
        <v>229.8</v>
      </c>
      <c r="Z116" s="87"/>
      <c r="AA116" s="88">
        <v>878</v>
      </c>
      <c r="AB116" s="89"/>
      <c r="AC116" s="90"/>
      <c r="AD116" s="88">
        <v>229.78100000000001</v>
      </c>
      <c r="AE116" s="91"/>
      <c r="AF116" s="91"/>
      <c r="AG116" s="92"/>
      <c r="AH116" s="82">
        <f t="shared" si="3"/>
        <v>26.170956719817767</v>
      </c>
      <c r="AI116" s="69">
        <v>138.607</v>
      </c>
      <c r="AJ116" s="83">
        <f t="shared" si="4"/>
        <v>91.174000000000007</v>
      </c>
      <c r="AK116" s="69">
        <f t="shared" si="5"/>
        <v>65.778784621267334</v>
      </c>
    </row>
    <row r="117" spans="1:37" ht="34.5" customHeight="1">
      <c r="A117" s="15"/>
      <c r="B117" s="11" t="s">
        <v>219</v>
      </c>
      <c r="C117" s="11"/>
      <c r="D117" s="11"/>
      <c r="E117" s="11"/>
      <c r="F117" s="11"/>
      <c r="G117" s="11"/>
      <c r="H117" s="11"/>
      <c r="I117" s="11"/>
      <c r="J117" s="11"/>
      <c r="K117" s="11"/>
      <c r="L117" s="11"/>
      <c r="M117" s="11"/>
      <c r="N117" s="11"/>
      <c r="O117" s="11"/>
      <c r="P117" s="12"/>
      <c r="Q117" s="49" t="s">
        <v>217</v>
      </c>
      <c r="R117" s="84">
        <v>123</v>
      </c>
      <c r="S117" s="85"/>
      <c r="T117" s="85"/>
      <c r="U117" s="85"/>
      <c r="V117" s="85"/>
      <c r="W117" s="85"/>
      <c r="X117" s="53">
        <v>0</v>
      </c>
      <c r="Y117" s="86">
        <v>228.4</v>
      </c>
      <c r="Z117" s="87"/>
      <c r="AA117" s="88">
        <v>228.44900000000001</v>
      </c>
      <c r="AB117" s="89"/>
      <c r="AC117" s="90"/>
      <c r="AD117" s="88">
        <v>228.44900000000001</v>
      </c>
      <c r="AE117" s="91"/>
      <c r="AF117" s="91"/>
      <c r="AG117" s="92"/>
      <c r="AH117" s="82">
        <f t="shared" si="3"/>
        <v>100</v>
      </c>
      <c r="AI117" s="69">
        <v>138.607</v>
      </c>
      <c r="AJ117" s="83">
        <f t="shared" si="4"/>
        <v>89.842000000000013</v>
      </c>
      <c r="AK117" s="69">
        <f t="shared" si="5"/>
        <v>64.817794195098401</v>
      </c>
    </row>
    <row r="118" spans="1:37" ht="34.5" customHeight="1">
      <c r="A118" s="15"/>
      <c r="B118" s="11" t="s">
        <v>218</v>
      </c>
      <c r="C118" s="11"/>
      <c r="D118" s="11"/>
      <c r="E118" s="11"/>
      <c r="F118" s="11"/>
      <c r="G118" s="11"/>
      <c r="H118" s="11"/>
      <c r="I118" s="11"/>
      <c r="J118" s="11"/>
      <c r="K118" s="11"/>
      <c r="L118" s="11"/>
      <c r="M118" s="11"/>
      <c r="N118" s="11"/>
      <c r="O118" s="11"/>
      <c r="P118" s="12"/>
      <c r="Q118" s="49" t="s">
        <v>217</v>
      </c>
      <c r="R118" s="84">
        <v>244</v>
      </c>
      <c r="S118" s="85"/>
      <c r="T118" s="85"/>
      <c r="U118" s="85"/>
      <c r="V118" s="85"/>
      <c r="W118" s="85"/>
      <c r="X118" s="53">
        <v>0</v>
      </c>
      <c r="Y118" s="86">
        <v>1.3</v>
      </c>
      <c r="Z118" s="87"/>
      <c r="AA118" s="88">
        <v>649.55100000000004</v>
      </c>
      <c r="AB118" s="89"/>
      <c r="AC118" s="90"/>
      <c r="AD118" s="88">
        <v>1.3320000000000001</v>
      </c>
      <c r="AE118" s="91"/>
      <c r="AF118" s="91"/>
      <c r="AG118" s="92"/>
      <c r="AH118" s="82">
        <f t="shared" si="3"/>
        <v>0.20506472932841302</v>
      </c>
      <c r="AI118" s="69">
        <v>0</v>
      </c>
      <c r="AJ118" s="83">
        <f t="shared" si="4"/>
        <v>1.3320000000000001</v>
      </c>
      <c r="AK118" s="69" t="e">
        <f t="shared" si="5"/>
        <v>#DIV/0!</v>
      </c>
    </row>
    <row r="119" spans="1:37" ht="15.75" customHeight="1">
      <c r="A119" s="15"/>
      <c r="B119" s="93" t="s">
        <v>216</v>
      </c>
      <c r="C119" s="93"/>
      <c r="D119" s="93"/>
      <c r="E119" s="93"/>
      <c r="F119" s="93"/>
      <c r="G119" s="93"/>
      <c r="H119" s="93"/>
      <c r="I119" s="93"/>
      <c r="J119" s="93"/>
      <c r="K119" s="93"/>
      <c r="L119" s="93"/>
      <c r="M119" s="93"/>
      <c r="N119" s="93"/>
      <c r="O119" s="93"/>
      <c r="P119" s="94"/>
      <c r="Q119" s="95" t="s">
        <v>215</v>
      </c>
      <c r="R119" s="96" t="s">
        <v>41</v>
      </c>
      <c r="S119" s="97"/>
      <c r="T119" s="97"/>
      <c r="U119" s="97"/>
      <c r="V119" s="97"/>
      <c r="W119" s="97"/>
      <c r="X119" s="53">
        <v>0</v>
      </c>
      <c r="Y119" s="86">
        <v>24764.400000000001</v>
      </c>
      <c r="Z119" s="87"/>
      <c r="AA119" s="98">
        <v>33657.552000000003</v>
      </c>
      <c r="AB119" s="99"/>
      <c r="AC119" s="100"/>
      <c r="AD119" s="98">
        <v>24764.399000000001</v>
      </c>
      <c r="AE119" s="101"/>
      <c r="AF119" s="101"/>
      <c r="AG119" s="102"/>
      <c r="AH119" s="82">
        <f t="shared" si="3"/>
        <v>73.577540636348118</v>
      </c>
      <c r="AI119" s="69">
        <v>25130.922999999999</v>
      </c>
      <c r="AJ119" s="83">
        <f t="shared" si="4"/>
        <v>-366.52399999999761</v>
      </c>
      <c r="AK119" s="69">
        <f t="shared" si="5"/>
        <v>-1.458458171233886</v>
      </c>
    </row>
    <row r="120" spans="1:37" ht="34.5" customHeight="1">
      <c r="A120" s="15"/>
      <c r="B120" s="11" t="s">
        <v>214</v>
      </c>
      <c r="C120" s="11"/>
      <c r="D120" s="11"/>
      <c r="E120" s="11"/>
      <c r="F120" s="11"/>
      <c r="G120" s="11"/>
      <c r="H120" s="11"/>
      <c r="I120" s="11"/>
      <c r="J120" s="11"/>
      <c r="K120" s="11"/>
      <c r="L120" s="11"/>
      <c r="M120" s="11"/>
      <c r="N120" s="11"/>
      <c r="O120" s="11"/>
      <c r="P120" s="12"/>
      <c r="Q120" s="49" t="s">
        <v>213</v>
      </c>
      <c r="R120" s="84" t="s">
        <v>41</v>
      </c>
      <c r="S120" s="85"/>
      <c r="T120" s="85"/>
      <c r="U120" s="85"/>
      <c r="V120" s="85"/>
      <c r="W120" s="85"/>
      <c r="X120" s="53">
        <v>0</v>
      </c>
      <c r="Y120" s="86">
        <v>9841.2000000000007</v>
      </c>
      <c r="Z120" s="87"/>
      <c r="AA120" s="88">
        <v>13434.316999999999</v>
      </c>
      <c r="AB120" s="89"/>
      <c r="AC120" s="90"/>
      <c r="AD120" s="88">
        <v>9841.1530000000002</v>
      </c>
      <c r="AE120" s="91"/>
      <c r="AF120" s="91"/>
      <c r="AG120" s="92"/>
      <c r="AH120" s="82">
        <f t="shared" si="3"/>
        <v>73.253839402479485</v>
      </c>
      <c r="AI120" s="69">
        <v>9542.8209999999999</v>
      </c>
      <c r="AJ120" s="83">
        <f t="shared" si="4"/>
        <v>298.33200000000033</v>
      </c>
      <c r="AK120" s="69">
        <f t="shared" si="5"/>
        <v>3.126245373354493</v>
      </c>
    </row>
    <row r="121" spans="1:37" ht="34.5" customHeight="1">
      <c r="A121" s="5" t="s">
        <v>415</v>
      </c>
      <c r="B121" s="5"/>
      <c r="C121" s="5"/>
      <c r="D121" s="5"/>
      <c r="E121" s="5"/>
      <c r="F121" s="5"/>
      <c r="G121" s="5"/>
      <c r="H121" s="5"/>
      <c r="I121" s="5"/>
      <c r="J121" s="5"/>
      <c r="K121" s="5"/>
      <c r="L121" s="5"/>
      <c r="M121" s="6"/>
      <c r="N121" s="50"/>
      <c r="O121" s="50"/>
      <c r="P121" s="51"/>
      <c r="Q121" s="49" t="s">
        <v>416</v>
      </c>
      <c r="R121" s="84">
        <v>612</v>
      </c>
      <c r="S121" s="103"/>
      <c r="T121" s="103"/>
      <c r="U121" s="103"/>
      <c r="V121" s="103"/>
      <c r="W121" s="103"/>
      <c r="X121" s="53"/>
      <c r="Y121" s="86"/>
      <c r="Z121" s="87"/>
      <c r="AA121" s="88">
        <v>0</v>
      </c>
      <c r="AB121" s="86"/>
      <c r="AC121" s="104"/>
      <c r="AD121" s="88">
        <v>0</v>
      </c>
      <c r="AE121" s="105"/>
      <c r="AF121" s="105"/>
      <c r="AG121" s="106"/>
      <c r="AH121" s="82" t="e">
        <f t="shared" si="3"/>
        <v>#DIV/0!</v>
      </c>
      <c r="AI121" s="69">
        <v>179.59800000000001</v>
      </c>
      <c r="AJ121" s="83">
        <f t="shared" si="4"/>
        <v>-179.59800000000001</v>
      </c>
      <c r="AK121" s="69">
        <f t="shared" si="5"/>
        <v>-100</v>
      </c>
    </row>
    <row r="122" spans="1:37" ht="79.5" customHeight="1">
      <c r="A122" s="15"/>
      <c r="B122" s="11" t="s">
        <v>212</v>
      </c>
      <c r="C122" s="11"/>
      <c r="D122" s="11"/>
      <c r="E122" s="11"/>
      <c r="F122" s="11"/>
      <c r="G122" s="11"/>
      <c r="H122" s="11"/>
      <c r="I122" s="11"/>
      <c r="J122" s="11"/>
      <c r="K122" s="11"/>
      <c r="L122" s="11"/>
      <c r="M122" s="11"/>
      <c r="N122" s="11"/>
      <c r="O122" s="11"/>
      <c r="P122" s="12"/>
      <c r="Q122" s="49" t="s">
        <v>211</v>
      </c>
      <c r="R122" s="84">
        <v>611</v>
      </c>
      <c r="S122" s="85"/>
      <c r="T122" s="85"/>
      <c r="U122" s="85"/>
      <c r="V122" s="85"/>
      <c r="W122" s="85"/>
      <c r="X122" s="53">
        <v>0</v>
      </c>
      <c r="Y122" s="86">
        <v>9287.5</v>
      </c>
      <c r="Z122" s="87"/>
      <c r="AA122" s="88">
        <v>12880.64</v>
      </c>
      <c r="AB122" s="89"/>
      <c r="AC122" s="90"/>
      <c r="AD122" s="88">
        <v>9287.4760000000006</v>
      </c>
      <c r="AE122" s="91"/>
      <c r="AF122" s="91"/>
      <c r="AG122" s="92"/>
      <c r="AH122" s="82">
        <f t="shared" si="3"/>
        <v>72.104150104342651</v>
      </c>
      <c r="AI122" s="69">
        <v>9363.2240000000002</v>
      </c>
      <c r="AJ122" s="83">
        <f t="shared" si="4"/>
        <v>-75.747999999999593</v>
      </c>
      <c r="AK122" s="69">
        <f t="shared" si="5"/>
        <v>-0.80899485049165776</v>
      </c>
    </row>
    <row r="123" spans="1:37" ht="45.75" customHeight="1">
      <c r="A123" s="15"/>
      <c r="B123" s="11" t="s">
        <v>210</v>
      </c>
      <c r="C123" s="11"/>
      <c r="D123" s="11"/>
      <c r="E123" s="11"/>
      <c r="F123" s="11"/>
      <c r="G123" s="11"/>
      <c r="H123" s="11"/>
      <c r="I123" s="11"/>
      <c r="J123" s="11"/>
      <c r="K123" s="11"/>
      <c r="L123" s="11"/>
      <c r="M123" s="11"/>
      <c r="N123" s="11"/>
      <c r="O123" s="11"/>
      <c r="P123" s="12"/>
      <c r="Q123" s="49" t="s">
        <v>209</v>
      </c>
      <c r="R123" s="84">
        <v>612</v>
      </c>
      <c r="S123" s="85"/>
      <c r="T123" s="85"/>
      <c r="U123" s="85"/>
      <c r="V123" s="85"/>
      <c r="W123" s="85"/>
      <c r="X123" s="53">
        <v>0</v>
      </c>
      <c r="Y123" s="86">
        <v>553.70000000000005</v>
      </c>
      <c r="Z123" s="87"/>
      <c r="AA123" s="88">
        <v>553.67700000000002</v>
      </c>
      <c r="AB123" s="89"/>
      <c r="AC123" s="90"/>
      <c r="AD123" s="88">
        <v>553.67700000000002</v>
      </c>
      <c r="AE123" s="91"/>
      <c r="AF123" s="91"/>
      <c r="AG123" s="92"/>
      <c r="AH123" s="82">
        <f t="shared" si="3"/>
        <v>100</v>
      </c>
      <c r="AI123" s="69">
        <v>0</v>
      </c>
      <c r="AJ123" s="83">
        <f t="shared" si="4"/>
        <v>553.67700000000002</v>
      </c>
      <c r="AK123" s="69" t="e">
        <f t="shared" si="5"/>
        <v>#DIV/0!</v>
      </c>
    </row>
    <row r="124" spans="1:37" ht="45.75" customHeight="1">
      <c r="A124" s="15"/>
      <c r="B124" s="11" t="s">
        <v>208</v>
      </c>
      <c r="C124" s="11"/>
      <c r="D124" s="11"/>
      <c r="E124" s="11"/>
      <c r="F124" s="11"/>
      <c r="G124" s="11"/>
      <c r="H124" s="11"/>
      <c r="I124" s="11"/>
      <c r="J124" s="11"/>
      <c r="K124" s="11"/>
      <c r="L124" s="11"/>
      <c r="M124" s="11"/>
      <c r="N124" s="11"/>
      <c r="O124" s="11"/>
      <c r="P124" s="12"/>
      <c r="Q124" s="49" t="s">
        <v>207</v>
      </c>
      <c r="R124" s="84" t="s">
        <v>41</v>
      </c>
      <c r="S124" s="85"/>
      <c r="T124" s="85"/>
      <c r="U124" s="85"/>
      <c r="V124" s="85"/>
      <c r="W124" s="85"/>
      <c r="X124" s="53">
        <v>0</v>
      </c>
      <c r="Y124" s="86">
        <v>753.6</v>
      </c>
      <c r="Z124" s="87"/>
      <c r="AA124" s="88">
        <v>1202.193</v>
      </c>
      <c r="AB124" s="89"/>
      <c r="AC124" s="90"/>
      <c r="AD124" s="88">
        <v>753.58900000000006</v>
      </c>
      <c r="AE124" s="91"/>
      <c r="AF124" s="91"/>
      <c r="AG124" s="92"/>
      <c r="AH124" s="82">
        <f t="shared" si="3"/>
        <v>62.684527359583697</v>
      </c>
      <c r="AI124" s="69">
        <v>6269.5029999999997</v>
      </c>
      <c r="AJ124" s="83">
        <f t="shared" si="4"/>
        <v>-5515.9139999999998</v>
      </c>
      <c r="AK124" s="69">
        <f t="shared" si="5"/>
        <v>-87.980083907767494</v>
      </c>
    </row>
    <row r="125" spans="1:37" ht="45.75" customHeight="1">
      <c r="A125" s="15"/>
      <c r="B125" s="11" t="s">
        <v>206</v>
      </c>
      <c r="C125" s="11"/>
      <c r="D125" s="11"/>
      <c r="E125" s="11"/>
      <c r="F125" s="11"/>
      <c r="G125" s="11"/>
      <c r="H125" s="11"/>
      <c r="I125" s="11"/>
      <c r="J125" s="11"/>
      <c r="K125" s="11"/>
      <c r="L125" s="11"/>
      <c r="M125" s="11"/>
      <c r="N125" s="11"/>
      <c r="O125" s="11"/>
      <c r="P125" s="12"/>
      <c r="Q125" s="49" t="s">
        <v>204</v>
      </c>
      <c r="R125" s="84">
        <v>521</v>
      </c>
      <c r="S125" s="85"/>
      <c r="T125" s="85"/>
      <c r="U125" s="85"/>
      <c r="V125" s="85"/>
      <c r="W125" s="85"/>
      <c r="X125" s="53">
        <v>0</v>
      </c>
      <c r="Y125" s="86">
        <v>158.1</v>
      </c>
      <c r="Z125" s="87"/>
      <c r="AA125" s="88">
        <v>237.142</v>
      </c>
      <c r="AB125" s="89"/>
      <c r="AC125" s="90"/>
      <c r="AD125" s="88">
        <v>158.1</v>
      </c>
      <c r="AE125" s="91"/>
      <c r="AF125" s="91"/>
      <c r="AG125" s="92"/>
      <c r="AH125" s="82">
        <f t="shared" si="3"/>
        <v>66.668915670779526</v>
      </c>
      <c r="AI125" s="69">
        <v>1329.2059999999999</v>
      </c>
      <c r="AJ125" s="83">
        <f t="shared" si="4"/>
        <v>-1171.106</v>
      </c>
      <c r="AK125" s="69">
        <f t="shared" si="5"/>
        <v>-88.10568113595636</v>
      </c>
    </row>
    <row r="126" spans="1:37" ht="57" customHeight="1">
      <c r="A126" s="15"/>
      <c r="B126" s="11" t="s">
        <v>205</v>
      </c>
      <c r="C126" s="11"/>
      <c r="D126" s="11"/>
      <c r="E126" s="11"/>
      <c r="F126" s="11"/>
      <c r="G126" s="11"/>
      <c r="H126" s="11"/>
      <c r="I126" s="11"/>
      <c r="J126" s="11"/>
      <c r="K126" s="11"/>
      <c r="L126" s="11"/>
      <c r="M126" s="11"/>
      <c r="N126" s="11"/>
      <c r="O126" s="11"/>
      <c r="P126" s="12"/>
      <c r="Q126" s="49" t="s">
        <v>204</v>
      </c>
      <c r="R126" s="84">
        <v>611</v>
      </c>
      <c r="S126" s="85"/>
      <c r="T126" s="85"/>
      <c r="U126" s="85"/>
      <c r="V126" s="85"/>
      <c r="W126" s="85"/>
      <c r="X126" s="53">
        <v>0</v>
      </c>
      <c r="Y126" s="86">
        <v>476.4</v>
      </c>
      <c r="Z126" s="87"/>
      <c r="AA126" s="88">
        <v>758.85799999999995</v>
      </c>
      <c r="AB126" s="89"/>
      <c r="AC126" s="90"/>
      <c r="AD126" s="88">
        <v>476.39100000000002</v>
      </c>
      <c r="AE126" s="91"/>
      <c r="AF126" s="91"/>
      <c r="AG126" s="92"/>
      <c r="AH126" s="82">
        <f t="shared" si="3"/>
        <v>62.777357555695531</v>
      </c>
      <c r="AI126" s="69">
        <v>3977.2460000000001</v>
      </c>
      <c r="AJ126" s="83">
        <f t="shared" si="4"/>
        <v>-3500.855</v>
      </c>
      <c r="AK126" s="69">
        <f t="shared" si="5"/>
        <v>-88.022088651292876</v>
      </c>
    </row>
    <row r="127" spans="1:37" ht="90.75" customHeight="1">
      <c r="A127" s="15"/>
      <c r="B127" s="11" t="s">
        <v>203</v>
      </c>
      <c r="C127" s="11"/>
      <c r="D127" s="11"/>
      <c r="E127" s="11"/>
      <c r="F127" s="11"/>
      <c r="G127" s="11"/>
      <c r="H127" s="11"/>
      <c r="I127" s="11"/>
      <c r="J127" s="11"/>
      <c r="K127" s="11"/>
      <c r="L127" s="11"/>
      <c r="M127" s="11"/>
      <c r="N127" s="11"/>
      <c r="O127" s="11"/>
      <c r="P127" s="12"/>
      <c r="Q127" s="49" t="s">
        <v>202</v>
      </c>
      <c r="R127" s="84">
        <v>611</v>
      </c>
      <c r="S127" s="85"/>
      <c r="T127" s="85"/>
      <c r="U127" s="85"/>
      <c r="V127" s="85"/>
      <c r="W127" s="85"/>
      <c r="X127" s="53">
        <v>0</v>
      </c>
      <c r="Y127" s="86">
        <v>0</v>
      </c>
      <c r="Z127" s="87"/>
      <c r="AA127" s="88">
        <v>16.478999999999999</v>
      </c>
      <c r="AB127" s="89"/>
      <c r="AC127" s="90"/>
      <c r="AD127" s="88">
        <v>0</v>
      </c>
      <c r="AE127" s="91"/>
      <c r="AF127" s="91"/>
      <c r="AG127" s="92"/>
      <c r="AH127" s="82">
        <f t="shared" si="3"/>
        <v>0</v>
      </c>
      <c r="AI127" s="69">
        <v>963.05100000000004</v>
      </c>
      <c r="AJ127" s="83">
        <f t="shared" si="4"/>
        <v>-963.05100000000004</v>
      </c>
      <c r="AK127" s="69">
        <f t="shared" si="5"/>
        <v>-100</v>
      </c>
    </row>
    <row r="128" spans="1:37" ht="57" customHeight="1">
      <c r="A128" s="15"/>
      <c r="B128" s="11" t="s">
        <v>201</v>
      </c>
      <c r="C128" s="11"/>
      <c r="D128" s="11"/>
      <c r="E128" s="11"/>
      <c r="F128" s="11"/>
      <c r="G128" s="11"/>
      <c r="H128" s="11"/>
      <c r="I128" s="11"/>
      <c r="J128" s="11"/>
      <c r="K128" s="11"/>
      <c r="L128" s="11"/>
      <c r="M128" s="11"/>
      <c r="N128" s="11"/>
      <c r="O128" s="11"/>
      <c r="P128" s="12"/>
      <c r="Q128" s="49" t="s">
        <v>200</v>
      </c>
      <c r="R128" s="84">
        <v>611</v>
      </c>
      <c r="S128" s="85"/>
      <c r="T128" s="85"/>
      <c r="U128" s="85"/>
      <c r="V128" s="85"/>
      <c r="W128" s="85"/>
      <c r="X128" s="53">
        <v>0</v>
      </c>
      <c r="Y128" s="86">
        <v>119.1</v>
      </c>
      <c r="Z128" s="87"/>
      <c r="AA128" s="88">
        <v>189.715</v>
      </c>
      <c r="AB128" s="89"/>
      <c r="AC128" s="90"/>
      <c r="AD128" s="88">
        <v>119.098</v>
      </c>
      <c r="AE128" s="91"/>
      <c r="AF128" s="91"/>
      <c r="AG128" s="92"/>
      <c r="AH128" s="82">
        <f t="shared" si="3"/>
        <v>62.777323880557681</v>
      </c>
      <c r="AI128" s="69">
        <v>0</v>
      </c>
      <c r="AJ128" s="83">
        <f t="shared" si="4"/>
        <v>119.098</v>
      </c>
      <c r="AK128" s="69" t="e">
        <f t="shared" si="5"/>
        <v>#DIV/0!</v>
      </c>
    </row>
    <row r="129" spans="1:37" ht="23.25" customHeight="1">
      <c r="A129" s="15"/>
      <c r="B129" s="11" t="s">
        <v>199</v>
      </c>
      <c r="C129" s="11"/>
      <c r="D129" s="11"/>
      <c r="E129" s="11"/>
      <c r="F129" s="11"/>
      <c r="G129" s="11"/>
      <c r="H129" s="11"/>
      <c r="I129" s="11"/>
      <c r="J129" s="11"/>
      <c r="K129" s="11"/>
      <c r="L129" s="11"/>
      <c r="M129" s="11"/>
      <c r="N129" s="11"/>
      <c r="O129" s="11"/>
      <c r="P129" s="12"/>
      <c r="Q129" s="49" t="s">
        <v>198</v>
      </c>
      <c r="R129" s="84" t="s">
        <v>41</v>
      </c>
      <c r="S129" s="85"/>
      <c r="T129" s="85"/>
      <c r="U129" s="85"/>
      <c r="V129" s="85"/>
      <c r="W129" s="85"/>
      <c r="X129" s="53">
        <v>0</v>
      </c>
      <c r="Y129" s="86">
        <v>9387.1</v>
      </c>
      <c r="Z129" s="87"/>
      <c r="AA129" s="88">
        <v>12731.88</v>
      </c>
      <c r="AB129" s="89"/>
      <c r="AC129" s="90"/>
      <c r="AD129" s="88">
        <v>9387.0499999999993</v>
      </c>
      <c r="AE129" s="91"/>
      <c r="AF129" s="91"/>
      <c r="AG129" s="92"/>
      <c r="AH129" s="82">
        <f t="shared" si="3"/>
        <v>73.728703066632733</v>
      </c>
      <c r="AI129" s="69">
        <v>7889.299</v>
      </c>
      <c r="AJ129" s="83">
        <f t="shared" si="4"/>
        <v>1497.7509999999993</v>
      </c>
      <c r="AK129" s="69">
        <f t="shared" si="5"/>
        <v>18.984589125092086</v>
      </c>
    </row>
    <row r="130" spans="1:37" ht="45.75" customHeight="1">
      <c r="A130" s="15"/>
      <c r="B130" s="11" t="s">
        <v>197</v>
      </c>
      <c r="C130" s="11"/>
      <c r="D130" s="11"/>
      <c r="E130" s="11"/>
      <c r="F130" s="11"/>
      <c r="G130" s="11"/>
      <c r="H130" s="11"/>
      <c r="I130" s="11"/>
      <c r="J130" s="11"/>
      <c r="K130" s="11"/>
      <c r="L130" s="11"/>
      <c r="M130" s="11"/>
      <c r="N130" s="11"/>
      <c r="O130" s="11"/>
      <c r="P130" s="12"/>
      <c r="Q130" s="49" t="s">
        <v>196</v>
      </c>
      <c r="R130" s="84">
        <v>611</v>
      </c>
      <c r="S130" s="85"/>
      <c r="T130" s="85"/>
      <c r="U130" s="85"/>
      <c r="V130" s="85"/>
      <c r="W130" s="85"/>
      <c r="X130" s="53">
        <v>0</v>
      </c>
      <c r="Y130" s="86">
        <v>3977.4</v>
      </c>
      <c r="Z130" s="87"/>
      <c r="AA130" s="88">
        <v>4554.51</v>
      </c>
      <c r="AB130" s="89"/>
      <c r="AC130" s="90"/>
      <c r="AD130" s="88">
        <v>3977.377</v>
      </c>
      <c r="AE130" s="91"/>
      <c r="AF130" s="91"/>
      <c r="AG130" s="92"/>
      <c r="AH130" s="82">
        <f t="shared" si="3"/>
        <v>87.328318523836813</v>
      </c>
      <c r="AI130" s="69">
        <v>3354.8029999999999</v>
      </c>
      <c r="AJ130" s="83">
        <f t="shared" si="4"/>
        <v>622.57400000000007</v>
      </c>
      <c r="AK130" s="69">
        <f t="shared" si="5"/>
        <v>18.557691763122904</v>
      </c>
    </row>
    <row r="131" spans="1:37" ht="45.75" customHeight="1">
      <c r="A131" s="15"/>
      <c r="B131" s="11" t="s">
        <v>195</v>
      </c>
      <c r="C131" s="11"/>
      <c r="D131" s="11"/>
      <c r="E131" s="11"/>
      <c r="F131" s="11"/>
      <c r="G131" s="11"/>
      <c r="H131" s="11"/>
      <c r="I131" s="11"/>
      <c r="J131" s="11"/>
      <c r="K131" s="11"/>
      <c r="L131" s="11"/>
      <c r="M131" s="11"/>
      <c r="N131" s="11"/>
      <c r="O131" s="11"/>
      <c r="P131" s="12"/>
      <c r="Q131" s="49" t="s">
        <v>194</v>
      </c>
      <c r="R131" s="84">
        <v>611</v>
      </c>
      <c r="S131" s="85"/>
      <c r="T131" s="85"/>
      <c r="U131" s="85"/>
      <c r="V131" s="85"/>
      <c r="W131" s="85"/>
      <c r="X131" s="53">
        <v>0</v>
      </c>
      <c r="Y131" s="86">
        <v>5409.7</v>
      </c>
      <c r="Z131" s="87"/>
      <c r="AA131" s="88">
        <v>8177.37</v>
      </c>
      <c r="AB131" s="89"/>
      <c r="AC131" s="90"/>
      <c r="AD131" s="88">
        <v>5409.6729999999998</v>
      </c>
      <c r="AE131" s="91"/>
      <c r="AF131" s="91"/>
      <c r="AG131" s="92"/>
      <c r="AH131" s="82">
        <f t="shared" si="3"/>
        <v>66.154191384271471</v>
      </c>
      <c r="AI131" s="69">
        <v>4534.4960000000001</v>
      </c>
      <c r="AJ131" s="83">
        <f t="shared" si="4"/>
        <v>875.17699999999968</v>
      </c>
      <c r="AK131" s="69">
        <f t="shared" si="5"/>
        <v>19.300425008644837</v>
      </c>
    </row>
    <row r="132" spans="1:37" ht="15.75" customHeight="1">
      <c r="A132" s="15"/>
      <c r="B132" s="11" t="s">
        <v>193</v>
      </c>
      <c r="C132" s="11"/>
      <c r="D132" s="11"/>
      <c r="E132" s="11"/>
      <c r="F132" s="11"/>
      <c r="G132" s="11"/>
      <c r="H132" s="11"/>
      <c r="I132" s="11"/>
      <c r="J132" s="11"/>
      <c r="K132" s="11"/>
      <c r="L132" s="11"/>
      <c r="M132" s="11"/>
      <c r="N132" s="11"/>
      <c r="O132" s="11"/>
      <c r="P132" s="12"/>
      <c r="Q132" s="49" t="s">
        <v>192</v>
      </c>
      <c r="R132" s="84" t="s">
        <v>41</v>
      </c>
      <c r="S132" s="85"/>
      <c r="T132" s="85"/>
      <c r="U132" s="85"/>
      <c r="V132" s="85"/>
      <c r="W132" s="85"/>
      <c r="X132" s="53">
        <v>0</v>
      </c>
      <c r="Y132" s="86">
        <v>4782.6000000000004</v>
      </c>
      <c r="Z132" s="87"/>
      <c r="AA132" s="88">
        <v>6289.1620000000003</v>
      </c>
      <c r="AB132" s="89"/>
      <c r="AC132" s="90"/>
      <c r="AD132" s="88">
        <v>4782.6059999999998</v>
      </c>
      <c r="AE132" s="91"/>
      <c r="AF132" s="91"/>
      <c r="AG132" s="92"/>
      <c r="AH132" s="82">
        <f t="shared" si="3"/>
        <v>76.045202842604468</v>
      </c>
      <c r="AI132" s="69">
        <v>0</v>
      </c>
      <c r="AJ132" s="83">
        <f t="shared" si="4"/>
        <v>4782.6059999999998</v>
      </c>
      <c r="AK132" s="69" t="e">
        <f t="shared" si="5"/>
        <v>#DIV/0!</v>
      </c>
    </row>
    <row r="133" spans="1:37" ht="34.5" customHeight="1">
      <c r="A133" s="15"/>
      <c r="B133" s="11" t="s">
        <v>191</v>
      </c>
      <c r="C133" s="11"/>
      <c r="D133" s="11"/>
      <c r="E133" s="11"/>
      <c r="F133" s="11"/>
      <c r="G133" s="11"/>
      <c r="H133" s="11"/>
      <c r="I133" s="11"/>
      <c r="J133" s="11"/>
      <c r="K133" s="11"/>
      <c r="L133" s="11"/>
      <c r="M133" s="11"/>
      <c r="N133" s="11"/>
      <c r="O133" s="11"/>
      <c r="P133" s="12"/>
      <c r="Q133" s="49" t="s">
        <v>190</v>
      </c>
      <c r="R133" s="84">
        <v>612</v>
      </c>
      <c r="S133" s="85"/>
      <c r="T133" s="85"/>
      <c r="U133" s="85"/>
      <c r="V133" s="85"/>
      <c r="W133" s="85"/>
      <c r="X133" s="53">
        <v>0</v>
      </c>
      <c r="Y133" s="86">
        <v>4782.6000000000004</v>
      </c>
      <c r="Z133" s="87"/>
      <c r="AA133" s="88">
        <v>6289.1620000000003</v>
      </c>
      <c r="AB133" s="89"/>
      <c r="AC133" s="90"/>
      <c r="AD133" s="88">
        <v>4782.6059999999998</v>
      </c>
      <c r="AE133" s="91"/>
      <c r="AF133" s="91"/>
      <c r="AG133" s="92"/>
      <c r="AH133" s="82">
        <f t="shared" si="3"/>
        <v>76.045202842604468</v>
      </c>
      <c r="AI133" s="69">
        <v>0</v>
      </c>
      <c r="AJ133" s="83">
        <f t="shared" si="4"/>
        <v>4782.6059999999998</v>
      </c>
      <c r="AK133" s="69" t="e">
        <f t="shared" si="5"/>
        <v>#DIV/0!</v>
      </c>
    </row>
    <row r="134" spans="1:37" ht="34.5" customHeight="1">
      <c r="A134" s="15"/>
      <c r="B134" s="13"/>
      <c r="C134" s="13"/>
      <c r="D134" s="13"/>
      <c r="E134" s="13"/>
      <c r="F134" s="4" t="s">
        <v>418</v>
      </c>
      <c r="G134" s="8"/>
      <c r="H134" s="8"/>
      <c r="I134" s="8"/>
      <c r="J134" s="8"/>
      <c r="K134" s="8"/>
      <c r="L134" s="8"/>
      <c r="M134" s="10"/>
      <c r="N134" s="50"/>
      <c r="O134" s="50"/>
      <c r="P134" s="51"/>
      <c r="Q134" s="49" t="s">
        <v>417</v>
      </c>
      <c r="R134" s="84">
        <v>611</v>
      </c>
      <c r="S134" s="103"/>
      <c r="T134" s="103"/>
      <c r="U134" s="103"/>
      <c r="V134" s="103"/>
      <c r="W134" s="103"/>
      <c r="X134" s="53"/>
      <c r="Y134" s="86"/>
      <c r="Z134" s="87"/>
      <c r="AA134" s="88">
        <v>0</v>
      </c>
      <c r="AB134" s="86"/>
      <c r="AC134" s="104"/>
      <c r="AD134" s="88">
        <v>0</v>
      </c>
      <c r="AE134" s="105"/>
      <c r="AF134" s="105"/>
      <c r="AG134" s="106"/>
      <c r="AH134" s="82" t="e">
        <f t="shared" si="3"/>
        <v>#DIV/0!</v>
      </c>
      <c r="AI134" s="69">
        <v>1429.3</v>
      </c>
      <c r="AJ134" s="83">
        <f t="shared" si="4"/>
        <v>-1429.3</v>
      </c>
      <c r="AK134" s="69">
        <f t="shared" si="5"/>
        <v>-100</v>
      </c>
    </row>
    <row r="135" spans="1:37" ht="45.75" customHeight="1">
      <c r="A135" s="15"/>
      <c r="B135" s="93" t="s">
        <v>189</v>
      </c>
      <c r="C135" s="93"/>
      <c r="D135" s="93"/>
      <c r="E135" s="93"/>
      <c r="F135" s="93"/>
      <c r="G135" s="93"/>
      <c r="H135" s="93"/>
      <c r="I135" s="93"/>
      <c r="J135" s="93"/>
      <c r="K135" s="93"/>
      <c r="L135" s="93"/>
      <c r="M135" s="93"/>
      <c r="N135" s="93"/>
      <c r="O135" s="93"/>
      <c r="P135" s="94"/>
      <c r="Q135" s="95" t="s">
        <v>188</v>
      </c>
      <c r="R135" s="96" t="s">
        <v>41</v>
      </c>
      <c r="S135" s="97"/>
      <c r="T135" s="97"/>
      <c r="U135" s="97"/>
      <c r="V135" s="97"/>
      <c r="W135" s="97"/>
      <c r="X135" s="53">
        <v>0</v>
      </c>
      <c r="Y135" s="86">
        <v>4305.1000000000004</v>
      </c>
      <c r="Z135" s="87"/>
      <c r="AA135" s="98">
        <v>5726.2309999999998</v>
      </c>
      <c r="AB135" s="99"/>
      <c r="AC135" s="100"/>
      <c r="AD135" s="98">
        <v>4305.1189999999997</v>
      </c>
      <c r="AE135" s="101"/>
      <c r="AF135" s="101"/>
      <c r="AG135" s="102"/>
      <c r="AH135" s="82">
        <f t="shared" si="3"/>
        <v>75.182419291153295</v>
      </c>
      <c r="AI135" s="69">
        <v>4030.0630000000001</v>
      </c>
      <c r="AJ135" s="83">
        <f t="shared" si="4"/>
        <v>275.05599999999959</v>
      </c>
      <c r="AK135" s="69">
        <f t="shared" si="5"/>
        <v>6.8251042229364458</v>
      </c>
    </row>
    <row r="136" spans="1:37" ht="34.5" customHeight="1">
      <c r="A136" s="15"/>
      <c r="B136" s="11" t="s">
        <v>187</v>
      </c>
      <c r="C136" s="11"/>
      <c r="D136" s="11"/>
      <c r="E136" s="11"/>
      <c r="F136" s="11"/>
      <c r="G136" s="11"/>
      <c r="H136" s="11"/>
      <c r="I136" s="11"/>
      <c r="J136" s="11"/>
      <c r="K136" s="11"/>
      <c r="L136" s="11"/>
      <c r="M136" s="11"/>
      <c r="N136" s="11"/>
      <c r="O136" s="11"/>
      <c r="P136" s="12"/>
      <c r="Q136" s="49" t="s">
        <v>186</v>
      </c>
      <c r="R136" s="84" t="s">
        <v>41</v>
      </c>
      <c r="S136" s="85"/>
      <c r="T136" s="85"/>
      <c r="U136" s="85"/>
      <c r="V136" s="85"/>
      <c r="W136" s="85"/>
      <c r="X136" s="53">
        <v>0</v>
      </c>
      <c r="Y136" s="86">
        <v>4305.1000000000004</v>
      </c>
      <c r="Z136" s="87"/>
      <c r="AA136" s="88">
        <v>5726.2309999999998</v>
      </c>
      <c r="AB136" s="89"/>
      <c r="AC136" s="90"/>
      <c r="AD136" s="88">
        <v>4305.1189999999997</v>
      </c>
      <c r="AE136" s="91"/>
      <c r="AF136" s="91"/>
      <c r="AG136" s="92"/>
      <c r="AH136" s="82">
        <f t="shared" si="3"/>
        <v>75.182419291153295</v>
      </c>
      <c r="AI136" s="69">
        <v>4030.0630000000001</v>
      </c>
      <c r="AJ136" s="83">
        <f t="shared" si="4"/>
        <v>275.05599999999959</v>
      </c>
      <c r="AK136" s="69">
        <f t="shared" si="5"/>
        <v>6.8251042229364458</v>
      </c>
    </row>
    <row r="137" spans="1:37" ht="23.25" customHeight="1">
      <c r="A137" s="15"/>
      <c r="B137" s="11" t="s">
        <v>185</v>
      </c>
      <c r="C137" s="11"/>
      <c r="D137" s="11"/>
      <c r="E137" s="11"/>
      <c r="F137" s="11"/>
      <c r="G137" s="11"/>
      <c r="H137" s="11"/>
      <c r="I137" s="11"/>
      <c r="J137" s="11"/>
      <c r="K137" s="11"/>
      <c r="L137" s="11"/>
      <c r="M137" s="11"/>
      <c r="N137" s="11"/>
      <c r="O137" s="11"/>
      <c r="P137" s="12"/>
      <c r="Q137" s="49" t="s">
        <v>184</v>
      </c>
      <c r="R137" s="84">
        <v>312</v>
      </c>
      <c r="S137" s="85"/>
      <c r="T137" s="85"/>
      <c r="U137" s="85"/>
      <c r="V137" s="85"/>
      <c r="W137" s="85"/>
      <c r="X137" s="53">
        <v>0</v>
      </c>
      <c r="Y137" s="86">
        <v>4305.1000000000004</v>
      </c>
      <c r="Z137" s="87"/>
      <c r="AA137" s="88">
        <v>5726.2309999999998</v>
      </c>
      <c r="AB137" s="89"/>
      <c r="AC137" s="90"/>
      <c r="AD137" s="88">
        <v>4305.1189999999997</v>
      </c>
      <c r="AE137" s="91"/>
      <c r="AF137" s="91"/>
      <c r="AG137" s="92"/>
      <c r="AH137" s="82">
        <f t="shared" si="3"/>
        <v>75.182419291153295</v>
      </c>
      <c r="AI137" s="69">
        <v>4030.0630000000001</v>
      </c>
      <c r="AJ137" s="83">
        <f t="shared" si="4"/>
        <v>275.05599999999959</v>
      </c>
      <c r="AK137" s="69">
        <f t="shared" si="5"/>
        <v>6.8251042229364458</v>
      </c>
    </row>
    <row r="138" spans="1:37" ht="23.25" customHeight="1">
      <c r="A138" s="15"/>
      <c r="B138" s="93" t="s">
        <v>183</v>
      </c>
      <c r="C138" s="93"/>
      <c r="D138" s="93"/>
      <c r="E138" s="93"/>
      <c r="F138" s="93"/>
      <c r="G138" s="93"/>
      <c r="H138" s="93"/>
      <c r="I138" s="93"/>
      <c r="J138" s="93"/>
      <c r="K138" s="93"/>
      <c r="L138" s="93"/>
      <c r="M138" s="93"/>
      <c r="N138" s="93"/>
      <c r="O138" s="93"/>
      <c r="P138" s="94"/>
      <c r="Q138" s="95" t="s">
        <v>182</v>
      </c>
      <c r="R138" s="96" t="s">
        <v>41</v>
      </c>
      <c r="S138" s="97"/>
      <c r="T138" s="97"/>
      <c r="U138" s="97"/>
      <c r="V138" s="97"/>
      <c r="W138" s="97"/>
      <c r="X138" s="53">
        <v>0</v>
      </c>
      <c r="Y138" s="86">
        <v>54223</v>
      </c>
      <c r="Z138" s="87"/>
      <c r="AA138" s="98">
        <v>73370.146999999997</v>
      </c>
      <c r="AB138" s="99"/>
      <c r="AC138" s="100"/>
      <c r="AD138" s="98">
        <v>54222.955999999998</v>
      </c>
      <c r="AE138" s="101"/>
      <c r="AF138" s="101"/>
      <c r="AG138" s="102"/>
      <c r="AH138" s="82">
        <f t="shared" si="3"/>
        <v>73.903294755563181</v>
      </c>
      <c r="AI138" s="69">
        <v>48292.114000000001</v>
      </c>
      <c r="AJ138" s="83">
        <f t="shared" si="4"/>
        <v>5930.8419999999969</v>
      </c>
      <c r="AK138" s="69">
        <f t="shared" si="5"/>
        <v>12.281181146884549</v>
      </c>
    </row>
    <row r="139" spans="1:37" ht="15.75" customHeight="1">
      <c r="A139" s="15"/>
      <c r="B139" s="11" t="s">
        <v>180</v>
      </c>
      <c r="C139" s="11"/>
      <c r="D139" s="11"/>
      <c r="E139" s="11"/>
      <c r="F139" s="11"/>
      <c r="G139" s="11"/>
      <c r="H139" s="11"/>
      <c r="I139" s="11"/>
      <c r="J139" s="11"/>
      <c r="K139" s="11"/>
      <c r="L139" s="11"/>
      <c r="M139" s="11"/>
      <c r="N139" s="11"/>
      <c r="O139" s="11"/>
      <c r="P139" s="12"/>
      <c r="Q139" s="49" t="s">
        <v>181</v>
      </c>
      <c r="R139" s="84" t="s">
        <v>41</v>
      </c>
      <c r="S139" s="85"/>
      <c r="T139" s="85"/>
      <c r="U139" s="85"/>
      <c r="V139" s="85"/>
      <c r="W139" s="85"/>
      <c r="X139" s="53">
        <v>0</v>
      </c>
      <c r="Y139" s="86">
        <v>518</v>
      </c>
      <c r="Z139" s="87"/>
      <c r="AA139" s="88">
        <v>3599.7</v>
      </c>
      <c r="AB139" s="89"/>
      <c r="AC139" s="90"/>
      <c r="AD139" s="88">
        <v>517.96500000000003</v>
      </c>
      <c r="AE139" s="91"/>
      <c r="AF139" s="91"/>
      <c r="AG139" s="92"/>
      <c r="AH139" s="82">
        <f t="shared" si="3"/>
        <v>14.389115759646639</v>
      </c>
      <c r="AI139" s="69">
        <v>0</v>
      </c>
      <c r="AJ139" s="83">
        <f t="shared" si="4"/>
        <v>517.96500000000003</v>
      </c>
      <c r="AK139" s="69" t="e">
        <f t="shared" si="5"/>
        <v>#DIV/0!</v>
      </c>
    </row>
    <row r="140" spans="1:37" ht="15.75" customHeight="1">
      <c r="A140" s="15"/>
      <c r="B140" s="11" t="s">
        <v>180</v>
      </c>
      <c r="C140" s="11"/>
      <c r="D140" s="11"/>
      <c r="E140" s="11"/>
      <c r="F140" s="11"/>
      <c r="G140" s="11"/>
      <c r="H140" s="11"/>
      <c r="I140" s="11"/>
      <c r="J140" s="11"/>
      <c r="K140" s="11"/>
      <c r="L140" s="11"/>
      <c r="M140" s="11"/>
      <c r="N140" s="11"/>
      <c r="O140" s="11"/>
      <c r="P140" s="12"/>
      <c r="Q140" s="49" t="s">
        <v>179</v>
      </c>
      <c r="R140" s="84" t="s">
        <v>41</v>
      </c>
      <c r="S140" s="85"/>
      <c r="T140" s="85"/>
      <c r="U140" s="85"/>
      <c r="V140" s="85"/>
      <c r="W140" s="85"/>
      <c r="X140" s="53">
        <v>0</v>
      </c>
      <c r="Y140" s="86">
        <v>518</v>
      </c>
      <c r="Z140" s="87"/>
      <c r="AA140" s="88">
        <v>2100</v>
      </c>
      <c r="AB140" s="89"/>
      <c r="AC140" s="90"/>
      <c r="AD140" s="88">
        <v>517.96500000000003</v>
      </c>
      <c r="AE140" s="91"/>
      <c r="AF140" s="91"/>
      <c r="AG140" s="92"/>
      <c r="AH140" s="82">
        <f t="shared" si="3"/>
        <v>24.664999999999999</v>
      </c>
      <c r="AI140" s="69">
        <v>0</v>
      </c>
      <c r="AJ140" s="83">
        <f t="shared" si="4"/>
        <v>517.96500000000003</v>
      </c>
      <c r="AK140" s="69" t="e">
        <f t="shared" si="5"/>
        <v>#DIV/0!</v>
      </c>
    </row>
    <row r="141" spans="1:37" ht="45.75" customHeight="1">
      <c r="A141" s="15"/>
      <c r="B141" s="11" t="s">
        <v>178</v>
      </c>
      <c r="C141" s="11"/>
      <c r="D141" s="11"/>
      <c r="E141" s="11"/>
      <c r="F141" s="11"/>
      <c r="G141" s="11"/>
      <c r="H141" s="11"/>
      <c r="I141" s="11"/>
      <c r="J141" s="11"/>
      <c r="K141" s="11"/>
      <c r="L141" s="11"/>
      <c r="M141" s="11"/>
      <c r="N141" s="11"/>
      <c r="O141" s="11"/>
      <c r="P141" s="12"/>
      <c r="Q141" s="49" t="s">
        <v>176</v>
      </c>
      <c r="R141" s="84">
        <v>244</v>
      </c>
      <c r="S141" s="85"/>
      <c r="T141" s="85"/>
      <c r="U141" s="85"/>
      <c r="V141" s="85"/>
      <c r="W141" s="85"/>
      <c r="X141" s="53">
        <v>0</v>
      </c>
      <c r="Y141" s="86">
        <v>218.3</v>
      </c>
      <c r="Z141" s="87"/>
      <c r="AA141" s="88">
        <v>1100</v>
      </c>
      <c r="AB141" s="89"/>
      <c r="AC141" s="90"/>
      <c r="AD141" s="88">
        <v>218.26499999999999</v>
      </c>
      <c r="AE141" s="91"/>
      <c r="AF141" s="91"/>
      <c r="AG141" s="92"/>
      <c r="AH141" s="82">
        <f t="shared" si="3"/>
        <v>19.842272727272725</v>
      </c>
      <c r="AI141" s="69">
        <v>0</v>
      </c>
      <c r="AJ141" s="83">
        <f t="shared" si="4"/>
        <v>218.26499999999999</v>
      </c>
      <c r="AK141" s="69" t="e">
        <f t="shared" si="5"/>
        <v>#DIV/0!</v>
      </c>
    </row>
    <row r="142" spans="1:37" ht="57" customHeight="1">
      <c r="A142" s="15"/>
      <c r="B142" s="11" t="s">
        <v>177</v>
      </c>
      <c r="C142" s="11"/>
      <c r="D142" s="11"/>
      <c r="E142" s="11"/>
      <c r="F142" s="11"/>
      <c r="G142" s="11"/>
      <c r="H142" s="11"/>
      <c r="I142" s="11"/>
      <c r="J142" s="11"/>
      <c r="K142" s="11"/>
      <c r="L142" s="11"/>
      <c r="M142" s="11"/>
      <c r="N142" s="11"/>
      <c r="O142" s="11"/>
      <c r="P142" s="12"/>
      <c r="Q142" s="49" t="s">
        <v>176</v>
      </c>
      <c r="R142" s="84">
        <v>612</v>
      </c>
      <c r="S142" s="85"/>
      <c r="T142" s="85"/>
      <c r="U142" s="85"/>
      <c r="V142" s="85"/>
      <c r="W142" s="85"/>
      <c r="X142" s="53">
        <v>0</v>
      </c>
      <c r="Y142" s="86">
        <v>299.7</v>
      </c>
      <c r="Z142" s="87"/>
      <c r="AA142" s="88">
        <v>1000</v>
      </c>
      <c r="AB142" s="89"/>
      <c r="AC142" s="90"/>
      <c r="AD142" s="88">
        <v>299.7</v>
      </c>
      <c r="AE142" s="91"/>
      <c r="AF142" s="91"/>
      <c r="AG142" s="92"/>
      <c r="AH142" s="82">
        <f t="shared" si="3"/>
        <v>29.969999999999995</v>
      </c>
      <c r="AI142" s="69">
        <v>0</v>
      </c>
      <c r="AJ142" s="83">
        <f t="shared" si="4"/>
        <v>299.7</v>
      </c>
      <c r="AK142" s="69" t="e">
        <f t="shared" si="5"/>
        <v>#DIV/0!</v>
      </c>
    </row>
    <row r="143" spans="1:37" ht="23.25" customHeight="1">
      <c r="A143" s="15"/>
      <c r="B143" s="11" t="s">
        <v>175</v>
      </c>
      <c r="C143" s="11"/>
      <c r="D143" s="11"/>
      <c r="E143" s="11"/>
      <c r="F143" s="11"/>
      <c r="G143" s="11"/>
      <c r="H143" s="11"/>
      <c r="I143" s="11"/>
      <c r="J143" s="11"/>
      <c r="K143" s="11"/>
      <c r="L143" s="11"/>
      <c r="M143" s="11"/>
      <c r="N143" s="11"/>
      <c r="O143" s="11"/>
      <c r="P143" s="12"/>
      <c r="Q143" s="49" t="s">
        <v>174</v>
      </c>
      <c r="R143" s="84" t="s">
        <v>41</v>
      </c>
      <c r="S143" s="85"/>
      <c r="T143" s="85"/>
      <c r="U143" s="85"/>
      <c r="V143" s="85"/>
      <c r="W143" s="85"/>
      <c r="X143" s="53">
        <v>0</v>
      </c>
      <c r="Y143" s="86">
        <v>0</v>
      </c>
      <c r="Z143" s="87"/>
      <c r="AA143" s="88">
        <v>1499.7</v>
      </c>
      <c r="AB143" s="89"/>
      <c r="AC143" s="90"/>
      <c r="AD143" s="88">
        <v>0</v>
      </c>
      <c r="AE143" s="91"/>
      <c r="AF143" s="91"/>
      <c r="AG143" s="92"/>
      <c r="AH143" s="82">
        <f t="shared" si="3"/>
        <v>0</v>
      </c>
      <c r="AI143" s="69">
        <v>0</v>
      </c>
      <c r="AJ143" s="83">
        <f t="shared" si="4"/>
        <v>0</v>
      </c>
      <c r="AK143" s="69" t="e">
        <f t="shared" si="5"/>
        <v>#DIV/0!</v>
      </c>
    </row>
    <row r="144" spans="1:37" ht="23.25" customHeight="1">
      <c r="A144" s="15"/>
      <c r="B144" s="11" t="s">
        <v>173</v>
      </c>
      <c r="C144" s="11"/>
      <c r="D144" s="11"/>
      <c r="E144" s="11"/>
      <c r="F144" s="11"/>
      <c r="G144" s="11"/>
      <c r="H144" s="11"/>
      <c r="I144" s="11"/>
      <c r="J144" s="11"/>
      <c r="K144" s="11"/>
      <c r="L144" s="11"/>
      <c r="M144" s="11"/>
      <c r="N144" s="11"/>
      <c r="O144" s="11"/>
      <c r="P144" s="12"/>
      <c r="Q144" s="49" t="s">
        <v>172</v>
      </c>
      <c r="R144" s="84">
        <v>612</v>
      </c>
      <c r="S144" s="85"/>
      <c r="T144" s="85"/>
      <c r="U144" s="85"/>
      <c r="V144" s="85"/>
      <c r="W144" s="85"/>
      <c r="X144" s="53">
        <v>0</v>
      </c>
      <c r="Y144" s="86">
        <v>0</v>
      </c>
      <c r="Z144" s="87"/>
      <c r="AA144" s="88">
        <v>1499.7</v>
      </c>
      <c r="AB144" s="89"/>
      <c r="AC144" s="90"/>
      <c r="AD144" s="88">
        <v>0</v>
      </c>
      <c r="AE144" s="91"/>
      <c r="AF144" s="91"/>
      <c r="AG144" s="92"/>
      <c r="AH144" s="82">
        <f t="shared" si="3"/>
        <v>0</v>
      </c>
      <c r="AI144" s="69">
        <v>0</v>
      </c>
      <c r="AJ144" s="83">
        <f t="shared" si="4"/>
        <v>0</v>
      </c>
      <c r="AK144" s="69" t="e">
        <f t="shared" si="5"/>
        <v>#DIV/0!</v>
      </c>
    </row>
    <row r="145" spans="1:37" ht="34.5" customHeight="1">
      <c r="A145" s="15"/>
      <c r="B145" s="11" t="s">
        <v>171</v>
      </c>
      <c r="C145" s="11"/>
      <c r="D145" s="11"/>
      <c r="E145" s="11"/>
      <c r="F145" s="11"/>
      <c r="G145" s="11"/>
      <c r="H145" s="11"/>
      <c r="I145" s="11"/>
      <c r="J145" s="11"/>
      <c r="K145" s="11"/>
      <c r="L145" s="11"/>
      <c r="M145" s="11"/>
      <c r="N145" s="11"/>
      <c r="O145" s="11"/>
      <c r="P145" s="12"/>
      <c r="Q145" s="49" t="s">
        <v>170</v>
      </c>
      <c r="R145" s="84" t="s">
        <v>41</v>
      </c>
      <c r="S145" s="85"/>
      <c r="T145" s="85"/>
      <c r="U145" s="85"/>
      <c r="V145" s="85"/>
      <c r="W145" s="85"/>
      <c r="X145" s="53">
        <v>0</v>
      </c>
      <c r="Y145" s="86">
        <v>3848.8</v>
      </c>
      <c r="Z145" s="87"/>
      <c r="AA145" s="88">
        <v>5764.2</v>
      </c>
      <c r="AB145" s="89"/>
      <c r="AC145" s="90"/>
      <c r="AD145" s="88">
        <v>3848.7739999999999</v>
      </c>
      <c r="AE145" s="91"/>
      <c r="AF145" s="91"/>
      <c r="AG145" s="92"/>
      <c r="AH145" s="82">
        <f t="shared" ref="AH145:AH218" si="6">AD145/AA145*100</f>
        <v>66.770306373824639</v>
      </c>
      <c r="AI145" s="69">
        <v>3790.6759999999999</v>
      </c>
      <c r="AJ145" s="83">
        <f t="shared" ref="AJ145:AJ218" si="7">AD145-AI145</f>
        <v>58.097999999999956</v>
      </c>
      <c r="AK145" s="69">
        <f t="shared" ref="AK145:AK218" si="8">AD145/AI145*100-100</f>
        <v>1.5326553891706851</v>
      </c>
    </row>
    <row r="146" spans="1:37" ht="23.25" customHeight="1">
      <c r="A146" s="15"/>
      <c r="B146" s="11" t="s">
        <v>169</v>
      </c>
      <c r="C146" s="11"/>
      <c r="D146" s="11"/>
      <c r="E146" s="11"/>
      <c r="F146" s="11"/>
      <c r="G146" s="11"/>
      <c r="H146" s="11"/>
      <c r="I146" s="11"/>
      <c r="J146" s="11"/>
      <c r="K146" s="11"/>
      <c r="L146" s="11"/>
      <c r="M146" s="11"/>
      <c r="N146" s="11"/>
      <c r="O146" s="11"/>
      <c r="P146" s="12"/>
      <c r="Q146" s="49" t="s">
        <v>168</v>
      </c>
      <c r="R146" s="84" t="s">
        <v>41</v>
      </c>
      <c r="S146" s="85"/>
      <c r="T146" s="85"/>
      <c r="U146" s="85"/>
      <c r="V146" s="85"/>
      <c r="W146" s="85"/>
      <c r="X146" s="53">
        <v>0</v>
      </c>
      <c r="Y146" s="86">
        <v>357.2</v>
      </c>
      <c r="Z146" s="87"/>
      <c r="AA146" s="88">
        <v>491</v>
      </c>
      <c r="AB146" s="89"/>
      <c r="AC146" s="90"/>
      <c r="AD146" s="88">
        <v>357.18200000000002</v>
      </c>
      <c r="AE146" s="91"/>
      <c r="AF146" s="91"/>
      <c r="AG146" s="92"/>
      <c r="AH146" s="82">
        <f t="shared" si="6"/>
        <v>72.745824847250518</v>
      </c>
      <c r="AI146" s="69">
        <v>333.18599999999998</v>
      </c>
      <c r="AJ146" s="83">
        <f t="shared" si="7"/>
        <v>23.996000000000038</v>
      </c>
      <c r="AK146" s="69">
        <f t="shared" si="8"/>
        <v>7.2019832766082743</v>
      </c>
    </row>
    <row r="147" spans="1:37" ht="23.25" customHeight="1">
      <c r="A147" s="15"/>
      <c r="B147" s="11" t="s">
        <v>167</v>
      </c>
      <c r="C147" s="11"/>
      <c r="D147" s="11"/>
      <c r="E147" s="11"/>
      <c r="F147" s="11"/>
      <c r="G147" s="11"/>
      <c r="H147" s="11"/>
      <c r="I147" s="11"/>
      <c r="J147" s="11"/>
      <c r="K147" s="11"/>
      <c r="L147" s="11"/>
      <c r="M147" s="11"/>
      <c r="N147" s="11"/>
      <c r="O147" s="11"/>
      <c r="P147" s="12"/>
      <c r="Q147" s="49" t="s">
        <v>164</v>
      </c>
      <c r="R147" s="84">
        <v>121</v>
      </c>
      <c r="S147" s="85"/>
      <c r="T147" s="85"/>
      <c r="U147" s="85"/>
      <c r="V147" s="85"/>
      <c r="W147" s="85"/>
      <c r="X147" s="53">
        <v>0</v>
      </c>
      <c r="Y147" s="86">
        <v>282.5</v>
      </c>
      <c r="Z147" s="87"/>
      <c r="AA147" s="88">
        <v>364.82</v>
      </c>
      <c r="AB147" s="89"/>
      <c r="AC147" s="90"/>
      <c r="AD147" s="88">
        <v>282.53199999999998</v>
      </c>
      <c r="AE147" s="91"/>
      <c r="AF147" s="91"/>
      <c r="AG147" s="92"/>
      <c r="AH147" s="82">
        <f t="shared" si="6"/>
        <v>77.444219066937109</v>
      </c>
      <c r="AI147" s="69">
        <v>262.67399999999998</v>
      </c>
      <c r="AJ147" s="83">
        <f t="shared" si="7"/>
        <v>19.858000000000004</v>
      </c>
      <c r="AK147" s="69">
        <f t="shared" si="8"/>
        <v>7.5599412199151885</v>
      </c>
    </row>
    <row r="148" spans="1:37" ht="45.75" customHeight="1">
      <c r="A148" s="15"/>
      <c r="B148" s="11" t="s">
        <v>166</v>
      </c>
      <c r="C148" s="11"/>
      <c r="D148" s="11"/>
      <c r="E148" s="11"/>
      <c r="F148" s="11"/>
      <c r="G148" s="11"/>
      <c r="H148" s="11"/>
      <c r="I148" s="11"/>
      <c r="J148" s="11"/>
      <c r="K148" s="11"/>
      <c r="L148" s="11"/>
      <c r="M148" s="11"/>
      <c r="N148" s="11"/>
      <c r="O148" s="11"/>
      <c r="P148" s="12"/>
      <c r="Q148" s="49" t="s">
        <v>164</v>
      </c>
      <c r="R148" s="84">
        <v>129</v>
      </c>
      <c r="S148" s="85"/>
      <c r="T148" s="85"/>
      <c r="U148" s="85"/>
      <c r="V148" s="85"/>
      <c r="W148" s="85"/>
      <c r="X148" s="53">
        <v>0</v>
      </c>
      <c r="Y148" s="86">
        <v>74.599999999999994</v>
      </c>
      <c r="Z148" s="87"/>
      <c r="AA148" s="88">
        <v>110.18</v>
      </c>
      <c r="AB148" s="89"/>
      <c r="AC148" s="90"/>
      <c r="AD148" s="88">
        <v>74.649000000000001</v>
      </c>
      <c r="AE148" s="91"/>
      <c r="AF148" s="91"/>
      <c r="AG148" s="92"/>
      <c r="AH148" s="82">
        <f t="shared" si="6"/>
        <v>67.751860591758941</v>
      </c>
      <c r="AI148" s="69">
        <v>70.512</v>
      </c>
      <c r="AJ148" s="83">
        <f t="shared" si="7"/>
        <v>4.1370000000000005</v>
      </c>
      <c r="AK148" s="69">
        <f t="shared" si="8"/>
        <v>5.8670864533696374</v>
      </c>
    </row>
    <row r="149" spans="1:37" ht="15.75" customHeight="1">
      <c r="A149" s="15"/>
      <c r="B149" s="11" t="s">
        <v>165</v>
      </c>
      <c r="C149" s="11"/>
      <c r="D149" s="11"/>
      <c r="E149" s="11"/>
      <c r="F149" s="11"/>
      <c r="G149" s="11"/>
      <c r="H149" s="11"/>
      <c r="I149" s="11"/>
      <c r="J149" s="11"/>
      <c r="K149" s="11"/>
      <c r="L149" s="11"/>
      <c r="M149" s="11"/>
      <c r="N149" s="11"/>
      <c r="O149" s="11"/>
      <c r="P149" s="12"/>
      <c r="Q149" s="49" t="s">
        <v>164</v>
      </c>
      <c r="R149" s="84">
        <v>530</v>
      </c>
      <c r="S149" s="85"/>
      <c r="T149" s="85"/>
      <c r="U149" s="85"/>
      <c r="V149" s="85"/>
      <c r="W149" s="85"/>
      <c r="X149" s="53">
        <v>0</v>
      </c>
      <c r="Y149" s="86">
        <v>0</v>
      </c>
      <c r="Z149" s="87"/>
      <c r="AA149" s="88">
        <v>16</v>
      </c>
      <c r="AB149" s="89"/>
      <c r="AC149" s="90"/>
      <c r="AD149" s="88">
        <v>0</v>
      </c>
      <c r="AE149" s="91"/>
      <c r="AF149" s="91"/>
      <c r="AG149" s="92"/>
      <c r="AH149" s="82">
        <f t="shared" si="6"/>
        <v>0</v>
      </c>
      <c r="AI149" s="69">
        <v>0</v>
      </c>
      <c r="AJ149" s="83">
        <f t="shared" si="7"/>
        <v>0</v>
      </c>
      <c r="AK149" s="69" t="e">
        <f t="shared" si="8"/>
        <v>#DIV/0!</v>
      </c>
    </row>
    <row r="150" spans="1:37" ht="23.25" customHeight="1">
      <c r="A150" s="15"/>
      <c r="B150" s="11" t="s">
        <v>163</v>
      </c>
      <c r="C150" s="11"/>
      <c r="D150" s="11"/>
      <c r="E150" s="11"/>
      <c r="F150" s="11"/>
      <c r="G150" s="11"/>
      <c r="H150" s="11"/>
      <c r="I150" s="11"/>
      <c r="J150" s="11"/>
      <c r="K150" s="11"/>
      <c r="L150" s="11"/>
      <c r="M150" s="11"/>
      <c r="N150" s="11"/>
      <c r="O150" s="11"/>
      <c r="P150" s="12"/>
      <c r="Q150" s="49" t="s">
        <v>162</v>
      </c>
      <c r="R150" s="84" t="s">
        <v>41</v>
      </c>
      <c r="S150" s="85"/>
      <c r="T150" s="85"/>
      <c r="U150" s="85"/>
      <c r="V150" s="85"/>
      <c r="W150" s="85"/>
      <c r="X150" s="53">
        <v>0</v>
      </c>
      <c r="Y150" s="86">
        <v>383.7</v>
      </c>
      <c r="Z150" s="87"/>
      <c r="AA150" s="88">
        <v>525.20000000000005</v>
      </c>
      <c r="AB150" s="89"/>
      <c r="AC150" s="90"/>
      <c r="AD150" s="88">
        <v>383.74799999999999</v>
      </c>
      <c r="AE150" s="91"/>
      <c r="AF150" s="91"/>
      <c r="AG150" s="92"/>
      <c r="AH150" s="82">
        <f t="shared" si="6"/>
        <v>73.067022086824068</v>
      </c>
      <c r="AI150" s="69">
        <v>355.85599999999999</v>
      </c>
      <c r="AJ150" s="83">
        <f t="shared" si="7"/>
        <v>27.891999999999996</v>
      </c>
      <c r="AK150" s="69">
        <f t="shared" si="8"/>
        <v>7.8380018884042926</v>
      </c>
    </row>
    <row r="151" spans="1:37" ht="23.25" customHeight="1">
      <c r="A151" s="15"/>
      <c r="B151" s="11" t="s">
        <v>161</v>
      </c>
      <c r="C151" s="11"/>
      <c r="D151" s="11"/>
      <c r="E151" s="11"/>
      <c r="F151" s="11"/>
      <c r="G151" s="11"/>
      <c r="H151" s="11"/>
      <c r="I151" s="11"/>
      <c r="J151" s="11"/>
      <c r="K151" s="11"/>
      <c r="L151" s="11"/>
      <c r="M151" s="11"/>
      <c r="N151" s="11"/>
      <c r="O151" s="11"/>
      <c r="P151" s="12"/>
      <c r="Q151" s="49" t="s">
        <v>159</v>
      </c>
      <c r="R151" s="84">
        <v>121</v>
      </c>
      <c r="S151" s="85"/>
      <c r="T151" s="85"/>
      <c r="U151" s="85"/>
      <c r="V151" s="85"/>
      <c r="W151" s="85"/>
      <c r="X151" s="53">
        <v>0</v>
      </c>
      <c r="Y151" s="86">
        <v>302.5</v>
      </c>
      <c r="Z151" s="87"/>
      <c r="AA151" s="88">
        <v>403.38</v>
      </c>
      <c r="AB151" s="89"/>
      <c r="AC151" s="90"/>
      <c r="AD151" s="88">
        <v>302.53500000000003</v>
      </c>
      <c r="AE151" s="91"/>
      <c r="AF151" s="91"/>
      <c r="AG151" s="92"/>
      <c r="AH151" s="82">
        <f t="shared" si="6"/>
        <v>75.000000000000014</v>
      </c>
      <c r="AI151" s="69">
        <v>280.81799999999998</v>
      </c>
      <c r="AJ151" s="83">
        <f t="shared" si="7"/>
        <v>21.717000000000041</v>
      </c>
      <c r="AK151" s="69">
        <f t="shared" si="8"/>
        <v>7.7334786231651975</v>
      </c>
    </row>
    <row r="152" spans="1:37" ht="45.75" customHeight="1">
      <c r="A152" s="15"/>
      <c r="B152" s="11" t="s">
        <v>160</v>
      </c>
      <c r="C152" s="11"/>
      <c r="D152" s="11"/>
      <c r="E152" s="11"/>
      <c r="F152" s="11"/>
      <c r="G152" s="11"/>
      <c r="H152" s="11"/>
      <c r="I152" s="11"/>
      <c r="J152" s="11"/>
      <c r="K152" s="11"/>
      <c r="L152" s="11"/>
      <c r="M152" s="11"/>
      <c r="N152" s="11"/>
      <c r="O152" s="11"/>
      <c r="P152" s="12"/>
      <c r="Q152" s="49" t="s">
        <v>159</v>
      </c>
      <c r="R152" s="84">
        <v>129</v>
      </c>
      <c r="S152" s="85"/>
      <c r="T152" s="85"/>
      <c r="U152" s="85"/>
      <c r="V152" s="85"/>
      <c r="W152" s="85"/>
      <c r="X152" s="53">
        <v>0</v>
      </c>
      <c r="Y152" s="86">
        <v>81.2</v>
      </c>
      <c r="Z152" s="87"/>
      <c r="AA152" s="88">
        <v>121.82</v>
      </c>
      <c r="AB152" s="89"/>
      <c r="AC152" s="90"/>
      <c r="AD152" s="88">
        <v>81.213999999999999</v>
      </c>
      <c r="AE152" s="91"/>
      <c r="AF152" s="91"/>
      <c r="AG152" s="92"/>
      <c r="AH152" s="82">
        <f t="shared" si="6"/>
        <v>66.667213922180267</v>
      </c>
      <c r="AI152" s="69">
        <v>75.037999999999997</v>
      </c>
      <c r="AJ152" s="83">
        <f t="shared" si="7"/>
        <v>6.1760000000000019</v>
      </c>
      <c r="AK152" s="69">
        <f t="shared" si="8"/>
        <v>8.2304965484154735</v>
      </c>
    </row>
    <row r="153" spans="1:37" ht="23.25" customHeight="1">
      <c r="A153" s="15"/>
      <c r="B153" s="11" t="s">
        <v>158</v>
      </c>
      <c r="C153" s="11"/>
      <c r="D153" s="11"/>
      <c r="E153" s="11"/>
      <c r="F153" s="11"/>
      <c r="G153" s="11"/>
      <c r="H153" s="11"/>
      <c r="I153" s="11"/>
      <c r="J153" s="11"/>
      <c r="K153" s="11"/>
      <c r="L153" s="11"/>
      <c r="M153" s="11"/>
      <c r="N153" s="11"/>
      <c r="O153" s="11"/>
      <c r="P153" s="12"/>
      <c r="Q153" s="49" t="s">
        <v>157</v>
      </c>
      <c r="R153" s="84" t="s">
        <v>41</v>
      </c>
      <c r="S153" s="85"/>
      <c r="T153" s="85"/>
      <c r="U153" s="85"/>
      <c r="V153" s="85"/>
      <c r="W153" s="85"/>
      <c r="X153" s="53">
        <v>0</v>
      </c>
      <c r="Y153" s="86">
        <v>14.3</v>
      </c>
      <c r="Z153" s="87"/>
      <c r="AA153" s="88">
        <v>15.1</v>
      </c>
      <c r="AB153" s="89"/>
      <c r="AC153" s="90"/>
      <c r="AD153" s="88">
        <v>14.3</v>
      </c>
      <c r="AE153" s="91"/>
      <c r="AF153" s="91"/>
      <c r="AG153" s="92"/>
      <c r="AH153" s="82">
        <f t="shared" si="6"/>
        <v>94.701986754966896</v>
      </c>
      <c r="AI153" s="69">
        <v>0</v>
      </c>
      <c r="AJ153" s="83">
        <f t="shared" si="7"/>
        <v>14.3</v>
      </c>
      <c r="AK153" s="69" t="e">
        <f t="shared" si="8"/>
        <v>#DIV/0!</v>
      </c>
    </row>
    <row r="154" spans="1:37" ht="45.75" customHeight="1">
      <c r="A154" s="15"/>
      <c r="B154" s="11" t="s">
        <v>156</v>
      </c>
      <c r="C154" s="11"/>
      <c r="D154" s="11"/>
      <c r="E154" s="11"/>
      <c r="F154" s="11"/>
      <c r="G154" s="11"/>
      <c r="H154" s="11"/>
      <c r="I154" s="11"/>
      <c r="J154" s="11"/>
      <c r="K154" s="11"/>
      <c r="L154" s="11"/>
      <c r="M154" s="11"/>
      <c r="N154" s="11"/>
      <c r="O154" s="11"/>
      <c r="P154" s="12"/>
      <c r="Q154" s="49" t="s">
        <v>155</v>
      </c>
      <c r="R154" s="84">
        <v>244</v>
      </c>
      <c r="S154" s="85"/>
      <c r="T154" s="85"/>
      <c r="U154" s="85"/>
      <c r="V154" s="85"/>
      <c r="W154" s="85"/>
      <c r="X154" s="53">
        <v>0</v>
      </c>
      <c r="Y154" s="86">
        <v>14.3</v>
      </c>
      <c r="Z154" s="87"/>
      <c r="AA154" s="88">
        <v>15.1</v>
      </c>
      <c r="AB154" s="89"/>
      <c r="AC154" s="90"/>
      <c r="AD154" s="88">
        <v>14.3</v>
      </c>
      <c r="AE154" s="91"/>
      <c r="AF154" s="91"/>
      <c r="AG154" s="92"/>
      <c r="AH154" s="82">
        <f t="shared" si="6"/>
        <v>94.701986754966896</v>
      </c>
      <c r="AI154" s="69">
        <v>0</v>
      </c>
      <c r="AJ154" s="83">
        <f t="shared" si="7"/>
        <v>14.3</v>
      </c>
      <c r="AK154" s="69" t="e">
        <f t="shared" si="8"/>
        <v>#DIV/0!</v>
      </c>
    </row>
    <row r="155" spans="1:37" ht="23.25" customHeight="1">
      <c r="A155" s="15"/>
      <c r="B155" s="11" t="s">
        <v>154</v>
      </c>
      <c r="C155" s="11"/>
      <c r="D155" s="11"/>
      <c r="E155" s="11"/>
      <c r="F155" s="11"/>
      <c r="G155" s="11"/>
      <c r="H155" s="11"/>
      <c r="I155" s="11"/>
      <c r="J155" s="11"/>
      <c r="K155" s="11"/>
      <c r="L155" s="11"/>
      <c r="M155" s="11"/>
      <c r="N155" s="11"/>
      <c r="O155" s="11"/>
      <c r="P155" s="12"/>
      <c r="Q155" s="49" t="s">
        <v>153</v>
      </c>
      <c r="R155" s="84" t="s">
        <v>41</v>
      </c>
      <c r="S155" s="85"/>
      <c r="T155" s="85"/>
      <c r="U155" s="85"/>
      <c r="V155" s="85"/>
      <c r="W155" s="85"/>
      <c r="X155" s="53">
        <v>0</v>
      </c>
      <c r="Y155" s="86">
        <v>986.3</v>
      </c>
      <c r="Z155" s="87"/>
      <c r="AA155" s="88">
        <v>1379.5</v>
      </c>
      <c r="AB155" s="89"/>
      <c r="AC155" s="90"/>
      <c r="AD155" s="88">
        <v>986.34400000000005</v>
      </c>
      <c r="AE155" s="91"/>
      <c r="AF155" s="91"/>
      <c r="AG155" s="92"/>
      <c r="AH155" s="82">
        <f t="shared" si="6"/>
        <v>71.50010873504894</v>
      </c>
      <c r="AI155" s="69">
        <v>926.43899999999996</v>
      </c>
      <c r="AJ155" s="83">
        <f t="shared" si="7"/>
        <v>59.905000000000086</v>
      </c>
      <c r="AK155" s="69">
        <f t="shared" si="8"/>
        <v>6.4661569730980659</v>
      </c>
    </row>
    <row r="156" spans="1:37" ht="34.5" customHeight="1">
      <c r="A156" s="15"/>
      <c r="B156" s="11" t="s">
        <v>152</v>
      </c>
      <c r="C156" s="11"/>
      <c r="D156" s="11"/>
      <c r="E156" s="11"/>
      <c r="F156" s="11"/>
      <c r="G156" s="11"/>
      <c r="H156" s="11"/>
      <c r="I156" s="11"/>
      <c r="J156" s="11"/>
      <c r="K156" s="11"/>
      <c r="L156" s="11"/>
      <c r="M156" s="11"/>
      <c r="N156" s="11"/>
      <c r="O156" s="11"/>
      <c r="P156" s="12"/>
      <c r="Q156" s="49" t="s">
        <v>150</v>
      </c>
      <c r="R156" s="84">
        <v>121</v>
      </c>
      <c r="S156" s="85"/>
      <c r="T156" s="85"/>
      <c r="U156" s="85"/>
      <c r="V156" s="85"/>
      <c r="W156" s="85"/>
      <c r="X156" s="53">
        <v>0</v>
      </c>
      <c r="Y156" s="86">
        <v>784.3</v>
      </c>
      <c r="Z156" s="87"/>
      <c r="AA156" s="88">
        <v>1059.52</v>
      </c>
      <c r="AB156" s="89"/>
      <c r="AC156" s="90"/>
      <c r="AD156" s="88">
        <v>784.26199999999994</v>
      </c>
      <c r="AE156" s="91"/>
      <c r="AF156" s="91"/>
      <c r="AG156" s="92"/>
      <c r="AH156" s="82">
        <f t="shared" si="6"/>
        <v>74.020499848988223</v>
      </c>
      <c r="AI156" s="69">
        <v>732.17100000000005</v>
      </c>
      <c r="AJ156" s="83">
        <f t="shared" si="7"/>
        <v>52.090999999999894</v>
      </c>
      <c r="AK156" s="69">
        <f t="shared" si="8"/>
        <v>7.1145948145993003</v>
      </c>
    </row>
    <row r="157" spans="1:37" ht="45.75" customHeight="1">
      <c r="A157" s="15"/>
      <c r="B157" s="11" t="s">
        <v>151</v>
      </c>
      <c r="C157" s="11"/>
      <c r="D157" s="11"/>
      <c r="E157" s="11"/>
      <c r="F157" s="11"/>
      <c r="G157" s="11"/>
      <c r="H157" s="11"/>
      <c r="I157" s="11"/>
      <c r="J157" s="11"/>
      <c r="K157" s="11"/>
      <c r="L157" s="11"/>
      <c r="M157" s="11"/>
      <c r="N157" s="11"/>
      <c r="O157" s="11"/>
      <c r="P157" s="12"/>
      <c r="Q157" s="49" t="s">
        <v>150</v>
      </c>
      <c r="R157" s="84">
        <v>129</v>
      </c>
      <c r="S157" s="85"/>
      <c r="T157" s="85"/>
      <c r="U157" s="85"/>
      <c r="V157" s="85"/>
      <c r="W157" s="85"/>
      <c r="X157" s="53">
        <v>0</v>
      </c>
      <c r="Y157" s="86">
        <v>202.1</v>
      </c>
      <c r="Z157" s="87"/>
      <c r="AA157" s="88">
        <v>319.98</v>
      </c>
      <c r="AB157" s="89"/>
      <c r="AC157" s="90"/>
      <c r="AD157" s="88">
        <v>202.08199999999999</v>
      </c>
      <c r="AE157" s="91"/>
      <c r="AF157" s="91"/>
      <c r="AG157" s="92"/>
      <c r="AH157" s="82">
        <f t="shared" si="6"/>
        <v>63.154572160760047</v>
      </c>
      <c r="AI157" s="69">
        <v>194.26900000000001</v>
      </c>
      <c r="AJ157" s="83">
        <f t="shared" si="7"/>
        <v>7.8129999999999882</v>
      </c>
      <c r="AK157" s="69">
        <f t="shared" si="8"/>
        <v>4.0217430470121229</v>
      </c>
    </row>
    <row r="158" spans="1:37" ht="15.75" customHeight="1">
      <c r="A158" s="15"/>
      <c r="B158" s="11" t="s">
        <v>149</v>
      </c>
      <c r="C158" s="11"/>
      <c r="D158" s="11"/>
      <c r="E158" s="11"/>
      <c r="F158" s="11"/>
      <c r="G158" s="11"/>
      <c r="H158" s="11"/>
      <c r="I158" s="11"/>
      <c r="J158" s="11"/>
      <c r="K158" s="11"/>
      <c r="L158" s="11"/>
      <c r="M158" s="11"/>
      <c r="N158" s="11"/>
      <c r="O158" s="11"/>
      <c r="P158" s="12"/>
      <c r="Q158" s="49" t="s">
        <v>148</v>
      </c>
      <c r="R158" s="84" t="s">
        <v>41</v>
      </c>
      <c r="S158" s="85"/>
      <c r="T158" s="85"/>
      <c r="U158" s="85"/>
      <c r="V158" s="85"/>
      <c r="W158" s="85"/>
      <c r="X158" s="53">
        <v>0</v>
      </c>
      <c r="Y158" s="86">
        <v>1989.8</v>
      </c>
      <c r="Z158" s="87"/>
      <c r="AA158" s="88">
        <v>2653</v>
      </c>
      <c r="AB158" s="89"/>
      <c r="AC158" s="90"/>
      <c r="AD158" s="88">
        <v>1989.75</v>
      </c>
      <c r="AE158" s="91"/>
      <c r="AF158" s="91"/>
      <c r="AG158" s="92"/>
      <c r="AH158" s="82">
        <f t="shared" si="6"/>
        <v>75</v>
      </c>
      <c r="AI158" s="69">
        <v>1418.55</v>
      </c>
      <c r="AJ158" s="83">
        <f t="shared" si="7"/>
        <v>571.20000000000005</v>
      </c>
      <c r="AK158" s="69">
        <f t="shared" si="8"/>
        <v>40.266469282013304</v>
      </c>
    </row>
    <row r="159" spans="1:37" ht="23.25" customHeight="1">
      <c r="A159" s="15"/>
      <c r="B159" s="11" t="s">
        <v>147</v>
      </c>
      <c r="C159" s="11"/>
      <c r="D159" s="11"/>
      <c r="E159" s="11"/>
      <c r="F159" s="11"/>
      <c r="G159" s="11"/>
      <c r="H159" s="11"/>
      <c r="I159" s="11"/>
      <c r="J159" s="11"/>
      <c r="K159" s="11"/>
      <c r="L159" s="11"/>
      <c r="M159" s="11"/>
      <c r="N159" s="11"/>
      <c r="O159" s="11"/>
      <c r="P159" s="12"/>
      <c r="Q159" s="49" t="s">
        <v>146</v>
      </c>
      <c r="R159" s="84">
        <v>530</v>
      </c>
      <c r="S159" s="85"/>
      <c r="T159" s="85"/>
      <c r="U159" s="85"/>
      <c r="V159" s="85"/>
      <c r="W159" s="85"/>
      <c r="X159" s="53">
        <v>0</v>
      </c>
      <c r="Y159" s="86">
        <v>1989.8</v>
      </c>
      <c r="Z159" s="87"/>
      <c r="AA159" s="88">
        <v>2653</v>
      </c>
      <c r="AB159" s="89"/>
      <c r="AC159" s="90"/>
      <c r="AD159" s="88">
        <v>1989.75</v>
      </c>
      <c r="AE159" s="91"/>
      <c r="AF159" s="91"/>
      <c r="AG159" s="92"/>
      <c r="AH159" s="82">
        <f t="shared" si="6"/>
        <v>75</v>
      </c>
      <c r="AI159" s="69">
        <v>1418.55</v>
      </c>
      <c r="AJ159" s="83">
        <f t="shared" si="7"/>
        <v>571.20000000000005</v>
      </c>
      <c r="AK159" s="69">
        <f t="shared" si="8"/>
        <v>40.266469282013304</v>
      </c>
    </row>
    <row r="160" spans="1:37" ht="23.25" customHeight="1">
      <c r="A160" s="15"/>
      <c r="B160" s="11" t="s">
        <v>145</v>
      </c>
      <c r="C160" s="11"/>
      <c r="D160" s="11"/>
      <c r="E160" s="11"/>
      <c r="F160" s="11"/>
      <c r="G160" s="11"/>
      <c r="H160" s="11"/>
      <c r="I160" s="11"/>
      <c r="J160" s="11"/>
      <c r="K160" s="11"/>
      <c r="L160" s="11"/>
      <c r="M160" s="11"/>
      <c r="N160" s="11"/>
      <c r="O160" s="11"/>
      <c r="P160" s="12"/>
      <c r="Q160" s="49" t="s">
        <v>144</v>
      </c>
      <c r="R160" s="84" t="s">
        <v>41</v>
      </c>
      <c r="S160" s="85"/>
      <c r="T160" s="85"/>
      <c r="U160" s="85"/>
      <c r="V160" s="85"/>
      <c r="W160" s="85"/>
      <c r="X160" s="53">
        <v>0</v>
      </c>
      <c r="Y160" s="86">
        <v>117.5</v>
      </c>
      <c r="Z160" s="87"/>
      <c r="AA160" s="88">
        <v>700.4</v>
      </c>
      <c r="AB160" s="89"/>
      <c r="AC160" s="90"/>
      <c r="AD160" s="88">
        <v>117.45</v>
      </c>
      <c r="AE160" s="91"/>
      <c r="AF160" s="91"/>
      <c r="AG160" s="92"/>
      <c r="AH160" s="82">
        <f t="shared" si="6"/>
        <v>16.768989149057681</v>
      </c>
      <c r="AI160" s="69">
        <v>756.64400000000001</v>
      </c>
      <c r="AJ160" s="83">
        <f t="shared" si="7"/>
        <v>-639.19399999999996</v>
      </c>
      <c r="AK160" s="69">
        <f t="shared" si="8"/>
        <v>-84.477508577349454</v>
      </c>
    </row>
    <row r="161" spans="1:37" ht="79.5" customHeight="1">
      <c r="A161" s="15"/>
      <c r="B161" s="11" t="s">
        <v>143</v>
      </c>
      <c r="C161" s="11"/>
      <c r="D161" s="11"/>
      <c r="E161" s="11"/>
      <c r="F161" s="11"/>
      <c r="G161" s="11"/>
      <c r="H161" s="11"/>
      <c r="I161" s="11"/>
      <c r="J161" s="11"/>
      <c r="K161" s="11"/>
      <c r="L161" s="11"/>
      <c r="M161" s="11"/>
      <c r="N161" s="11"/>
      <c r="O161" s="11"/>
      <c r="P161" s="12"/>
      <c r="Q161" s="49" t="s">
        <v>142</v>
      </c>
      <c r="R161" s="84">
        <v>611</v>
      </c>
      <c r="S161" s="85"/>
      <c r="T161" s="85"/>
      <c r="U161" s="85"/>
      <c r="V161" s="85"/>
      <c r="W161" s="85"/>
      <c r="X161" s="53">
        <v>0</v>
      </c>
      <c r="Y161" s="86">
        <v>117.5</v>
      </c>
      <c r="Z161" s="87"/>
      <c r="AA161" s="88">
        <v>700.4</v>
      </c>
      <c r="AB161" s="89"/>
      <c r="AC161" s="90"/>
      <c r="AD161" s="88">
        <v>117.45</v>
      </c>
      <c r="AE161" s="91"/>
      <c r="AF161" s="91"/>
      <c r="AG161" s="92"/>
      <c r="AH161" s="82">
        <f t="shared" si="6"/>
        <v>16.768989149057681</v>
      </c>
      <c r="AI161" s="69">
        <v>756.64400000000001</v>
      </c>
      <c r="AJ161" s="83">
        <f t="shared" si="7"/>
        <v>-639.19399999999996</v>
      </c>
      <c r="AK161" s="69">
        <f t="shared" si="8"/>
        <v>-84.477508577349454</v>
      </c>
    </row>
    <row r="162" spans="1:37" ht="23.25" customHeight="1">
      <c r="A162" s="15"/>
      <c r="B162" s="11" t="s">
        <v>141</v>
      </c>
      <c r="C162" s="11"/>
      <c r="D162" s="11"/>
      <c r="E162" s="11"/>
      <c r="F162" s="11"/>
      <c r="G162" s="11"/>
      <c r="H162" s="11"/>
      <c r="I162" s="11"/>
      <c r="J162" s="11"/>
      <c r="K162" s="11"/>
      <c r="L162" s="11"/>
      <c r="M162" s="11"/>
      <c r="N162" s="11"/>
      <c r="O162" s="11"/>
      <c r="P162" s="12"/>
      <c r="Q162" s="49" t="s">
        <v>140</v>
      </c>
      <c r="R162" s="84" t="s">
        <v>41</v>
      </c>
      <c r="S162" s="85"/>
      <c r="T162" s="85"/>
      <c r="U162" s="85"/>
      <c r="V162" s="85"/>
      <c r="W162" s="85"/>
      <c r="X162" s="53">
        <v>0</v>
      </c>
      <c r="Y162" s="86">
        <v>49856.2</v>
      </c>
      <c r="Z162" s="87"/>
      <c r="AA162" s="88">
        <v>64006.247000000003</v>
      </c>
      <c r="AB162" s="89"/>
      <c r="AC162" s="90"/>
      <c r="AD162" s="88">
        <v>49856.218000000001</v>
      </c>
      <c r="AE162" s="91"/>
      <c r="AF162" s="91"/>
      <c r="AG162" s="92"/>
      <c r="AH162" s="82">
        <f t="shared" si="6"/>
        <v>77.892737563569383</v>
      </c>
      <c r="AI162" s="69">
        <v>44501.438000000002</v>
      </c>
      <c r="AJ162" s="83">
        <f t="shared" si="7"/>
        <v>5354.7799999999988</v>
      </c>
      <c r="AK162" s="69">
        <f t="shared" si="8"/>
        <v>12.03282464714961</v>
      </c>
    </row>
    <row r="163" spans="1:37" ht="23.25" customHeight="1">
      <c r="A163" s="15"/>
      <c r="B163" s="11" t="s">
        <v>139</v>
      </c>
      <c r="C163" s="11"/>
      <c r="D163" s="11"/>
      <c r="E163" s="11"/>
      <c r="F163" s="11"/>
      <c r="G163" s="11"/>
      <c r="H163" s="11"/>
      <c r="I163" s="11"/>
      <c r="J163" s="11"/>
      <c r="K163" s="11"/>
      <c r="L163" s="11"/>
      <c r="M163" s="11"/>
      <c r="N163" s="11"/>
      <c r="O163" s="11"/>
      <c r="P163" s="12"/>
      <c r="Q163" s="49" t="s">
        <v>138</v>
      </c>
      <c r="R163" s="84" t="s">
        <v>41</v>
      </c>
      <c r="S163" s="85"/>
      <c r="T163" s="85"/>
      <c r="U163" s="85"/>
      <c r="V163" s="85"/>
      <c r="W163" s="85"/>
      <c r="X163" s="53">
        <v>0</v>
      </c>
      <c r="Y163" s="86">
        <v>27.2</v>
      </c>
      <c r="Z163" s="87"/>
      <c r="AA163" s="88">
        <v>27.24</v>
      </c>
      <c r="AB163" s="89"/>
      <c r="AC163" s="90"/>
      <c r="AD163" s="88">
        <v>27.24</v>
      </c>
      <c r="AE163" s="91"/>
      <c r="AF163" s="91"/>
      <c r="AG163" s="92"/>
      <c r="AH163" s="82">
        <f t="shared" si="6"/>
        <v>100</v>
      </c>
      <c r="AI163" s="69">
        <v>55.054000000000002</v>
      </c>
      <c r="AJ163" s="83">
        <f t="shared" si="7"/>
        <v>-27.814000000000004</v>
      </c>
      <c r="AK163" s="69">
        <f t="shared" si="8"/>
        <v>-50.521306353761766</v>
      </c>
    </row>
    <row r="164" spans="1:37" ht="23.25" customHeight="1">
      <c r="A164" s="15"/>
      <c r="B164" s="11" t="s">
        <v>137</v>
      </c>
      <c r="C164" s="11"/>
      <c r="D164" s="11"/>
      <c r="E164" s="11"/>
      <c r="F164" s="11"/>
      <c r="G164" s="11"/>
      <c r="H164" s="11"/>
      <c r="I164" s="11"/>
      <c r="J164" s="11"/>
      <c r="K164" s="11"/>
      <c r="L164" s="11"/>
      <c r="M164" s="11"/>
      <c r="N164" s="11"/>
      <c r="O164" s="11"/>
      <c r="P164" s="12"/>
      <c r="Q164" s="49" t="s">
        <v>136</v>
      </c>
      <c r="R164" s="84">
        <v>853</v>
      </c>
      <c r="S164" s="85"/>
      <c r="T164" s="85"/>
      <c r="U164" s="85"/>
      <c r="V164" s="85"/>
      <c r="W164" s="85"/>
      <c r="X164" s="53">
        <v>0</v>
      </c>
      <c r="Y164" s="86">
        <v>27.2</v>
      </c>
      <c r="Z164" s="87"/>
      <c r="AA164" s="88">
        <v>27.24</v>
      </c>
      <c r="AB164" s="89"/>
      <c r="AC164" s="90"/>
      <c r="AD164" s="88">
        <v>27.24</v>
      </c>
      <c r="AE164" s="91"/>
      <c r="AF164" s="91"/>
      <c r="AG164" s="92"/>
      <c r="AH164" s="82">
        <f t="shared" si="6"/>
        <v>100</v>
      </c>
      <c r="AI164" s="69">
        <v>55.054000000000002</v>
      </c>
      <c r="AJ164" s="83">
        <f t="shared" si="7"/>
        <v>-27.814000000000004</v>
      </c>
      <c r="AK164" s="69">
        <f t="shared" si="8"/>
        <v>-50.521306353761766</v>
      </c>
    </row>
    <row r="165" spans="1:37" ht="23.25" customHeight="1">
      <c r="A165" s="15"/>
      <c r="B165" s="11" t="s">
        <v>135</v>
      </c>
      <c r="C165" s="11"/>
      <c r="D165" s="11"/>
      <c r="E165" s="11"/>
      <c r="F165" s="11"/>
      <c r="G165" s="11"/>
      <c r="H165" s="11"/>
      <c r="I165" s="11"/>
      <c r="J165" s="11"/>
      <c r="K165" s="11"/>
      <c r="L165" s="11"/>
      <c r="M165" s="11"/>
      <c r="N165" s="11"/>
      <c r="O165" s="11"/>
      <c r="P165" s="12"/>
      <c r="Q165" s="49" t="s">
        <v>134</v>
      </c>
      <c r="R165" s="84" t="s">
        <v>41</v>
      </c>
      <c r="S165" s="85"/>
      <c r="T165" s="85"/>
      <c r="U165" s="85"/>
      <c r="V165" s="85"/>
      <c r="W165" s="85"/>
      <c r="X165" s="53">
        <v>0</v>
      </c>
      <c r="Y165" s="86">
        <v>35179.199999999997</v>
      </c>
      <c r="Z165" s="87"/>
      <c r="AA165" s="88">
        <v>45033.536</v>
      </c>
      <c r="AB165" s="89"/>
      <c r="AC165" s="90"/>
      <c r="AD165" s="88">
        <v>35179.245000000003</v>
      </c>
      <c r="AE165" s="91"/>
      <c r="AF165" s="91"/>
      <c r="AG165" s="92"/>
      <c r="AH165" s="82">
        <f t="shared" si="6"/>
        <v>78.11788308162167</v>
      </c>
      <c r="AI165" s="69">
        <v>28161.703000000001</v>
      </c>
      <c r="AJ165" s="83">
        <f t="shared" si="7"/>
        <v>7017.5420000000013</v>
      </c>
      <c r="AK165" s="69">
        <f t="shared" si="8"/>
        <v>24.918741597409792</v>
      </c>
    </row>
    <row r="166" spans="1:37" ht="34.5" customHeight="1">
      <c r="A166" s="15"/>
      <c r="B166" s="11" t="s">
        <v>133</v>
      </c>
      <c r="C166" s="11"/>
      <c r="D166" s="11"/>
      <c r="E166" s="11"/>
      <c r="F166" s="11"/>
      <c r="G166" s="11"/>
      <c r="H166" s="11"/>
      <c r="I166" s="11"/>
      <c r="J166" s="11"/>
      <c r="K166" s="11"/>
      <c r="L166" s="11"/>
      <c r="M166" s="11"/>
      <c r="N166" s="11"/>
      <c r="O166" s="11"/>
      <c r="P166" s="12"/>
      <c r="Q166" s="49" t="s">
        <v>128</v>
      </c>
      <c r="R166" s="84">
        <v>121</v>
      </c>
      <c r="S166" s="85"/>
      <c r="T166" s="85"/>
      <c r="U166" s="85"/>
      <c r="V166" s="85"/>
      <c r="W166" s="85"/>
      <c r="X166" s="53">
        <v>0</v>
      </c>
      <c r="Y166" s="86">
        <v>23958.6</v>
      </c>
      <c r="Z166" s="87"/>
      <c r="AA166" s="88">
        <v>30502</v>
      </c>
      <c r="AB166" s="89"/>
      <c r="AC166" s="90"/>
      <c r="AD166" s="88">
        <v>23958.616999999998</v>
      </c>
      <c r="AE166" s="91"/>
      <c r="AF166" s="91"/>
      <c r="AG166" s="92"/>
      <c r="AH166" s="82">
        <f t="shared" si="6"/>
        <v>78.547691954625918</v>
      </c>
      <c r="AI166" s="69">
        <v>20406.853999999999</v>
      </c>
      <c r="AJ166" s="83">
        <f t="shared" si="7"/>
        <v>3551.762999999999</v>
      </c>
      <c r="AK166" s="69">
        <f t="shared" si="8"/>
        <v>17.404755284670543</v>
      </c>
    </row>
    <row r="167" spans="1:37" ht="34.5" customHeight="1">
      <c r="A167" s="15"/>
      <c r="B167" s="11" t="s">
        <v>132</v>
      </c>
      <c r="C167" s="11"/>
      <c r="D167" s="11"/>
      <c r="E167" s="11"/>
      <c r="F167" s="11"/>
      <c r="G167" s="11"/>
      <c r="H167" s="11"/>
      <c r="I167" s="11"/>
      <c r="J167" s="11"/>
      <c r="K167" s="11"/>
      <c r="L167" s="11"/>
      <c r="M167" s="11"/>
      <c r="N167" s="11"/>
      <c r="O167" s="11"/>
      <c r="P167" s="12"/>
      <c r="Q167" s="49" t="s">
        <v>128</v>
      </c>
      <c r="R167" s="84">
        <v>122</v>
      </c>
      <c r="S167" s="85"/>
      <c r="T167" s="85"/>
      <c r="U167" s="85"/>
      <c r="V167" s="85"/>
      <c r="W167" s="85"/>
      <c r="X167" s="53">
        <v>0</v>
      </c>
      <c r="Y167" s="86">
        <v>548.9</v>
      </c>
      <c r="Z167" s="87"/>
      <c r="AA167" s="88">
        <v>548.89499999999998</v>
      </c>
      <c r="AB167" s="89"/>
      <c r="AC167" s="90"/>
      <c r="AD167" s="88">
        <v>548.89499999999998</v>
      </c>
      <c r="AE167" s="91"/>
      <c r="AF167" s="91"/>
      <c r="AG167" s="92"/>
      <c r="AH167" s="82">
        <f t="shared" si="6"/>
        <v>100</v>
      </c>
      <c r="AI167" s="69">
        <v>379.48</v>
      </c>
      <c r="AJ167" s="83">
        <f t="shared" si="7"/>
        <v>169.41499999999996</v>
      </c>
      <c r="AK167" s="69">
        <f t="shared" si="8"/>
        <v>44.643986507852844</v>
      </c>
    </row>
    <row r="168" spans="1:37" ht="45.75" customHeight="1">
      <c r="A168" s="15"/>
      <c r="B168" s="11" t="s">
        <v>131</v>
      </c>
      <c r="C168" s="11"/>
      <c r="D168" s="11"/>
      <c r="E168" s="11"/>
      <c r="F168" s="11"/>
      <c r="G168" s="11"/>
      <c r="H168" s="11"/>
      <c r="I168" s="11"/>
      <c r="J168" s="11"/>
      <c r="K168" s="11"/>
      <c r="L168" s="11"/>
      <c r="M168" s="11"/>
      <c r="N168" s="11"/>
      <c r="O168" s="11"/>
      <c r="P168" s="12"/>
      <c r="Q168" s="49" t="s">
        <v>128</v>
      </c>
      <c r="R168" s="84">
        <v>129</v>
      </c>
      <c r="S168" s="85"/>
      <c r="T168" s="85"/>
      <c r="U168" s="85"/>
      <c r="V168" s="85"/>
      <c r="W168" s="85"/>
      <c r="X168" s="53">
        <v>0</v>
      </c>
      <c r="Y168" s="86">
        <v>8016.9</v>
      </c>
      <c r="Z168" s="87"/>
      <c r="AA168" s="88">
        <v>9211.6</v>
      </c>
      <c r="AB168" s="89"/>
      <c r="AC168" s="90"/>
      <c r="AD168" s="88">
        <v>8016.8559999999998</v>
      </c>
      <c r="AE168" s="91"/>
      <c r="AF168" s="91"/>
      <c r="AG168" s="92"/>
      <c r="AH168" s="82">
        <f t="shared" si="6"/>
        <v>87.030005645056235</v>
      </c>
      <c r="AI168" s="69">
        <v>4964.4709999999995</v>
      </c>
      <c r="AJ168" s="83">
        <f t="shared" si="7"/>
        <v>3052.3850000000002</v>
      </c>
      <c r="AK168" s="69">
        <f t="shared" si="8"/>
        <v>61.484597251147221</v>
      </c>
    </row>
    <row r="169" spans="1:37" ht="23.25" customHeight="1">
      <c r="A169" s="15"/>
      <c r="B169" s="11" t="s">
        <v>130</v>
      </c>
      <c r="C169" s="11"/>
      <c r="D169" s="11"/>
      <c r="E169" s="11"/>
      <c r="F169" s="11"/>
      <c r="G169" s="11"/>
      <c r="H169" s="11"/>
      <c r="I169" s="11"/>
      <c r="J169" s="11"/>
      <c r="K169" s="11"/>
      <c r="L169" s="11"/>
      <c r="M169" s="11"/>
      <c r="N169" s="11"/>
      <c r="O169" s="11"/>
      <c r="P169" s="12"/>
      <c r="Q169" s="49" t="s">
        <v>128</v>
      </c>
      <c r="R169" s="84">
        <v>244</v>
      </c>
      <c r="S169" s="85"/>
      <c r="T169" s="85"/>
      <c r="U169" s="85"/>
      <c r="V169" s="85"/>
      <c r="W169" s="85"/>
      <c r="X169" s="53">
        <v>0</v>
      </c>
      <c r="Y169" s="86">
        <v>283.60000000000002</v>
      </c>
      <c r="Z169" s="87"/>
      <c r="AA169" s="88">
        <v>305.17099999999999</v>
      </c>
      <c r="AB169" s="89"/>
      <c r="AC169" s="90"/>
      <c r="AD169" s="88">
        <v>283.61700000000002</v>
      </c>
      <c r="AE169" s="91"/>
      <c r="AF169" s="91"/>
      <c r="AG169" s="92"/>
      <c r="AH169" s="82">
        <f t="shared" si="6"/>
        <v>92.937074623735555</v>
      </c>
      <c r="AI169" s="69">
        <v>1094.838</v>
      </c>
      <c r="AJ169" s="83">
        <f t="shared" si="7"/>
        <v>-811.221</v>
      </c>
      <c r="AK169" s="69">
        <f t="shared" si="8"/>
        <v>-74.095071599633911</v>
      </c>
    </row>
    <row r="170" spans="1:37" ht="23.25" customHeight="1">
      <c r="A170" s="15"/>
      <c r="B170" s="11" t="s">
        <v>129</v>
      </c>
      <c r="C170" s="11"/>
      <c r="D170" s="11"/>
      <c r="E170" s="11"/>
      <c r="F170" s="11"/>
      <c r="G170" s="11"/>
      <c r="H170" s="11"/>
      <c r="I170" s="11"/>
      <c r="J170" s="11"/>
      <c r="K170" s="11"/>
      <c r="L170" s="11"/>
      <c r="M170" s="11"/>
      <c r="N170" s="11"/>
      <c r="O170" s="11"/>
      <c r="P170" s="12"/>
      <c r="Q170" s="49" t="s">
        <v>128</v>
      </c>
      <c r="R170" s="84">
        <v>247</v>
      </c>
      <c r="S170" s="85"/>
      <c r="T170" s="85"/>
      <c r="U170" s="85"/>
      <c r="V170" s="85"/>
      <c r="W170" s="85"/>
      <c r="X170" s="53">
        <v>0</v>
      </c>
      <c r="Y170" s="86">
        <v>735.9</v>
      </c>
      <c r="Z170" s="87"/>
      <c r="AA170" s="88">
        <v>966</v>
      </c>
      <c r="AB170" s="89"/>
      <c r="AC170" s="90"/>
      <c r="AD170" s="88">
        <v>735.89400000000001</v>
      </c>
      <c r="AE170" s="91"/>
      <c r="AF170" s="91"/>
      <c r="AG170" s="92"/>
      <c r="AH170" s="82">
        <f t="shared" si="6"/>
        <v>76.179503105590058</v>
      </c>
      <c r="AI170" s="69">
        <v>518.01199999999994</v>
      </c>
      <c r="AJ170" s="83">
        <f t="shared" si="7"/>
        <v>217.88200000000006</v>
      </c>
      <c r="AK170" s="69">
        <f t="shared" si="8"/>
        <v>42.061187771711872</v>
      </c>
    </row>
    <row r="171" spans="1:37" ht="23.25" customHeight="1">
      <c r="A171" s="15"/>
      <c r="B171" s="11" t="s">
        <v>127</v>
      </c>
      <c r="C171" s="11"/>
      <c r="D171" s="11"/>
      <c r="E171" s="11"/>
      <c r="F171" s="11"/>
      <c r="G171" s="11"/>
      <c r="H171" s="11"/>
      <c r="I171" s="11"/>
      <c r="J171" s="11"/>
      <c r="K171" s="11"/>
      <c r="L171" s="11"/>
      <c r="M171" s="11"/>
      <c r="N171" s="11"/>
      <c r="O171" s="11"/>
      <c r="P171" s="12"/>
      <c r="Q171" s="49" t="s">
        <v>125</v>
      </c>
      <c r="R171" s="84">
        <v>121</v>
      </c>
      <c r="S171" s="85"/>
      <c r="T171" s="85"/>
      <c r="U171" s="85"/>
      <c r="V171" s="85"/>
      <c r="W171" s="85"/>
      <c r="X171" s="53">
        <v>0</v>
      </c>
      <c r="Y171" s="86">
        <v>1333</v>
      </c>
      <c r="Z171" s="87"/>
      <c r="AA171" s="88">
        <v>2687.3</v>
      </c>
      <c r="AB171" s="89"/>
      <c r="AC171" s="90"/>
      <c r="AD171" s="88">
        <v>1332.951</v>
      </c>
      <c r="AE171" s="91"/>
      <c r="AF171" s="91"/>
      <c r="AG171" s="92"/>
      <c r="AH171" s="82">
        <f t="shared" si="6"/>
        <v>49.601868045994117</v>
      </c>
      <c r="AI171" s="69">
        <v>612.94100000000003</v>
      </c>
      <c r="AJ171" s="83">
        <f t="shared" si="7"/>
        <v>720.01</v>
      </c>
      <c r="AK171" s="69">
        <f t="shared" si="8"/>
        <v>117.46807604647103</v>
      </c>
    </row>
    <row r="172" spans="1:37" ht="45.75" customHeight="1">
      <c r="A172" s="15"/>
      <c r="B172" s="11" t="s">
        <v>126</v>
      </c>
      <c r="C172" s="11"/>
      <c r="D172" s="11"/>
      <c r="E172" s="11"/>
      <c r="F172" s="11"/>
      <c r="G172" s="11"/>
      <c r="H172" s="11"/>
      <c r="I172" s="11"/>
      <c r="J172" s="11"/>
      <c r="K172" s="11"/>
      <c r="L172" s="11"/>
      <c r="M172" s="11"/>
      <c r="N172" s="11"/>
      <c r="O172" s="11"/>
      <c r="P172" s="12"/>
      <c r="Q172" s="49" t="s">
        <v>125</v>
      </c>
      <c r="R172" s="84">
        <v>129</v>
      </c>
      <c r="S172" s="85"/>
      <c r="T172" s="85"/>
      <c r="U172" s="85"/>
      <c r="V172" s="85"/>
      <c r="W172" s="85"/>
      <c r="X172" s="53">
        <v>0</v>
      </c>
      <c r="Y172" s="86">
        <v>302.39999999999998</v>
      </c>
      <c r="Z172" s="87"/>
      <c r="AA172" s="88">
        <v>812.57</v>
      </c>
      <c r="AB172" s="89"/>
      <c r="AC172" s="90"/>
      <c r="AD172" s="88">
        <v>302.41500000000002</v>
      </c>
      <c r="AE172" s="91"/>
      <c r="AF172" s="91"/>
      <c r="AG172" s="92"/>
      <c r="AH172" s="82">
        <f t="shared" si="6"/>
        <v>37.217101295888355</v>
      </c>
      <c r="AI172" s="69">
        <v>185.108</v>
      </c>
      <c r="AJ172" s="83">
        <f t="shared" si="7"/>
        <v>117.30700000000002</v>
      </c>
      <c r="AK172" s="69">
        <f t="shared" si="8"/>
        <v>63.372193530263417</v>
      </c>
    </row>
    <row r="173" spans="1:37" ht="23.25" customHeight="1">
      <c r="A173" s="15"/>
      <c r="B173" s="11" t="s">
        <v>124</v>
      </c>
      <c r="C173" s="11"/>
      <c r="D173" s="11"/>
      <c r="E173" s="11"/>
      <c r="F173" s="11"/>
      <c r="G173" s="11"/>
      <c r="H173" s="11"/>
      <c r="I173" s="11"/>
      <c r="J173" s="11"/>
      <c r="K173" s="11"/>
      <c r="L173" s="11"/>
      <c r="M173" s="11"/>
      <c r="N173" s="11"/>
      <c r="O173" s="11"/>
      <c r="P173" s="12"/>
      <c r="Q173" s="49" t="s">
        <v>123</v>
      </c>
      <c r="R173" s="84" t="s">
        <v>41</v>
      </c>
      <c r="S173" s="85"/>
      <c r="T173" s="85"/>
      <c r="U173" s="85"/>
      <c r="V173" s="85"/>
      <c r="W173" s="85"/>
      <c r="X173" s="53">
        <v>0</v>
      </c>
      <c r="Y173" s="86">
        <v>120.6</v>
      </c>
      <c r="Z173" s="87"/>
      <c r="AA173" s="88">
        <v>165.1</v>
      </c>
      <c r="AB173" s="89"/>
      <c r="AC173" s="90"/>
      <c r="AD173" s="88">
        <v>120.634</v>
      </c>
      <c r="AE173" s="91"/>
      <c r="AF173" s="91"/>
      <c r="AG173" s="92"/>
      <c r="AH173" s="82">
        <f t="shared" si="6"/>
        <v>73.067231980617805</v>
      </c>
      <c r="AI173" s="69">
        <v>111.867</v>
      </c>
      <c r="AJ173" s="83">
        <f t="shared" si="7"/>
        <v>8.7669999999999959</v>
      </c>
      <c r="AK173" s="69">
        <f t="shared" si="8"/>
        <v>7.8369849911054956</v>
      </c>
    </row>
    <row r="174" spans="1:37" ht="34.5" customHeight="1">
      <c r="A174" s="15"/>
      <c r="B174" s="11" t="s">
        <v>122</v>
      </c>
      <c r="C174" s="11"/>
      <c r="D174" s="11"/>
      <c r="E174" s="11"/>
      <c r="F174" s="11"/>
      <c r="G174" s="11"/>
      <c r="H174" s="11"/>
      <c r="I174" s="11"/>
      <c r="J174" s="11"/>
      <c r="K174" s="11"/>
      <c r="L174" s="11"/>
      <c r="M174" s="11"/>
      <c r="N174" s="11"/>
      <c r="O174" s="11"/>
      <c r="P174" s="12"/>
      <c r="Q174" s="49" t="s">
        <v>120</v>
      </c>
      <c r="R174" s="84">
        <v>121</v>
      </c>
      <c r="S174" s="85"/>
      <c r="T174" s="85"/>
      <c r="U174" s="85"/>
      <c r="V174" s="85"/>
      <c r="W174" s="85"/>
      <c r="X174" s="53">
        <v>0</v>
      </c>
      <c r="Y174" s="86">
        <v>95.1</v>
      </c>
      <c r="Z174" s="87"/>
      <c r="AA174" s="88">
        <v>126.8</v>
      </c>
      <c r="AB174" s="89"/>
      <c r="AC174" s="90"/>
      <c r="AD174" s="88">
        <v>95.103999999999999</v>
      </c>
      <c r="AE174" s="91"/>
      <c r="AF174" s="91"/>
      <c r="AG174" s="92"/>
      <c r="AH174" s="82">
        <f t="shared" si="6"/>
        <v>75.003154574132495</v>
      </c>
      <c r="AI174" s="69">
        <v>88.2</v>
      </c>
      <c r="AJ174" s="83">
        <f t="shared" si="7"/>
        <v>6.9039999999999964</v>
      </c>
      <c r="AK174" s="69">
        <f t="shared" si="8"/>
        <v>7.8276643990929671</v>
      </c>
    </row>
    <row r="175" spans="1:37" ht="45.75" customHeight="1">
      <c r="A175" s="15"/>
      <c r="B175" s="11" t="s">
        <v>121</v>
      </c>
      <c r="C175" s="11"/>
      <c r="D175" s="11"/>
      <c r="E175" s="11"/>
      <c r="F175" s="11"/>
      <c r="G175" s="11"/>
      <c r="H175" s="11"/>
      <c r="I175" s="11"/>
      <c r="J175" s="11"/>
      <c r="K175" s="11"/>
      <c r="L175" s="11"/>
      <c r="M175" s="11"/>
      <c r="N175" s="11"/>
      <c r="O175" s="11"/>
      <c r="P175" s="12"/>
      <c r="Q175" s="49" t="s">
        <v>120</v>
      </c>
      <c r="R175" s="84">
        <v>129</v>
      </c>
      <c r="S175" s="85"/>
      <c r="T175" s="85"/>
      <c r="U175" s="85"/>
      <c r="V175" s="85"/>
      <c r="W175" s="85"/>
      <c r="X175" s="53">
        <v>0</v>
      </c>
      <c r="Y175" s="86">
        <v>25.5</v>
      </c>
      <c r="Z175" s="87"/>
      <c r="AA175" s="88">
        <v>38.299999999999997</v>
      </c>
      <c r="AB175" s="89"/>
      <c r="AC175" s="90"/>
      <c r="AD175" s="88">
        <v>25.53</v>
      </c>
      <c r="AE175" s="91"/>
      <c r="AF175" s="91"/>
      <c r="AG175" s="92"/>
      <c r="AH175" s="82">
        <f t="shared" si="6"/>
        <v>66.657963446475193</v>
      </c>
      <c r="AI175" s="69">
        <v>23.667000000000002</v>
      </c>
      <c r="AJ175" s="83">
        <f t="shared" si="7"/>
        <v>1.8629999999999995</v>
      </c>
      <c r="AK175" s="69">
        <f t="shared" si="8"/>
        <v>7.8717201166180786</v>
      </c>
    </row>
    <row r="176" spans="1:37" ht="23.25" customHeight="1">
      <c r="A176" s="15"/>
      <c r="B176" s="11" t="s">
        <v>119</v>
      </c>
      <c r="C176" s="11"/>
      <c r="D176" s="11"/>
      <c r="E176" s="11"/>
      <c r="F176" s="11"/>
      <c r="G176" s="11"/>
      <c r="H176" s="11"/>
      <c r="I176" s="11"/>
      <c r="J176" s="11"/>
      <c r="K176" s="11"/>
      <c r="L176" s="11"/>
      <c r="M176" s="11"/>
      <c r="N176" s="11"/>
      <c r="O176" s="11"/>
      <c r="P176" s="12"/>
      <c r="Q176" s="49" t="s">
        <v>118</v>
      </c>
      <c r="R176" s="84" t="s">
        <v>41</v>
      </c>
      <c r="S176" s="85"/>
      <c r="T176" s="85"/>
      <c r="U176" s="85"/>
      <c r="V176" s="85"/>
      <c r="W176" s="85"/>
      <c r="X176" s="53">
        <v>0</v>
      </c>
      <c r="Y176" s="86">
        <v>657.2</v>
      </c>
      <c r="Z176" s="87"/>
      <c r="AA176" s="88">
        <v>1195.24</v>
      </c>
      <c r="AB176" s="89"/>
      <c r="AC176" s="90"/>
      <c r="AD176" s="88">
        <v>657.23400000000004</v>
      </c>
      <c r="AE176" s="91"/>
      <c r="AF176" s="91"/>
      <c r="AG176" s="92"/>
      <c r="AH176" s="82">
        <f t="shared" si="6"/>
        <v>54.987617549613468</v>
      </c>
      <c r="AI176" s="69">
        <v>693.17399999999998</v>
      </c>
      <c r="AJ176" s="83">
        <f t="shared" si="7"/>
        <v>-35.939999999999941</v>
      </c>
      <c r="AK176" s="69">
        <f t="shared" si="8"/>
        <v>-5.1848453635017933</v>
      </c>
    </row>
    <row r="177" spans="1:37" ht="23.25" customHeight="1">
      <c r="A177" s="15"/>
      <c r="B177" s="11" t="s">
        <v>117</v>
      </c>
      <c r="C177" s="11"/>
      <c r="D177" s="11"/>
      <c r="E177" s="11"/>
      <c r="F177" s="11"/>
      <c r="G177" s="11"/>
      <c r="H177" s="11"/>
      <c r="I177" s="11"/>
      <c r="J177" s="11"/>
      <c r="K177" s="11"/>
      <c r="L177" s="11"/>
      <c r="M177" s="11"/>
      <c r="N177" s="11"/>
      <c r="O177" s="11"/>
      <c r="P177" s="12"/>
      <c r="Q177" s="49" t="s">
        <v>115</v>
      </c>
      <c r="R177" s="84">
        <v>121</v>
      </c>
      <c r="S177" s="85"/>
      <c r="T177" s="85"/>
      <c r="U177" s="85"/>
      <c r="V177" s="85"/>
      <c r="W177" s="85"/>
      <c r="X177" s="53">
        <v>0</v>
      </c>
      <c r="Y177" s="86">
        <v>523.20000000000005</v>
      </c>
      <c r="Z177" s="87"/>
      <c r="AA177" s="88">
        <v>915.94</v>
      </c>
      <c r="AB177" s="89"/>
      <c r="AC177" s="90"/>
      <c r="AD177" s="88">
        <v>523.17499999999995</v>
      </c>
      <c r="AE177" s="91"/>
      <c r="AF177" s="91"/>
      <c r="AG177" s="92"/>
      <c r="AH177" s="82">
        <f t="shared" si="6"/>
        <v>57.118916086206518</v>
      </c>
      <c r="AI177" s="69">
        <v>547.57799999999997</v>
      </c>
      <c r="AJ177" s="83">
        <f t="shared" si="7"/>
        <v>-24.40300000000002</v>
      </c>
      <c r="AK177" s="69">
        <f t="shared" si="8"/>
        <v>-4.4565340462911252</v>
      </c>
    </row>
    <row r="178" spans="1:37" ht="45.75" customHeight="1">
      <c r="A178" s="15"/>
      <c r="B178" s="11" t="s">
        <v>116</v>
      </c>
      <c r="C178" s="11"/>
      <c r="D178" s="11"/>
      <c r="E178" s="11"/>
      <c r="F178" s="11"/>
      <c r="G178" s="11"/>
      <c r="H178" s="11"/>
      <c r="I178" s="11"/>
      <c r="J178" s="11"/>
      <c r="K178" s="11"/>
      <c r="L178" s="11"/>
      <c r="M178" s="11"/>
      <c r="N178" s="11"/>
      <c r="O178" s="11"/>
      <c r="P178" s="12"/>
      <c r="Q178" s="49" t="s">
        <v>115</v>
      </c>
      <c r="R178" s="84">
        <v>129</v>
      </c>
      <c r="S178" s="85"/>
      <c r="T178" s="85"/>
      <c r="U178" s="85"/>
      <c r="V178" s="85"/>
      <c r="W178" s="85"/>
      <c r="X178" s="53">
        <v>0</v>
      </c>
      <c r="Y178" s="86">
        <v>134.1</v>
      </c>
      <c r="Z178" s="87"/>
      <c r="AA178" s="88">
        <v>279.3</v>
      </c>
      <c r="AB178" s="89"/>
      <c r="AC178" s="90"/>
      <c r="AD178" s="88">
        <v>134.059</v>
      </c>
      <c r="AE178" s="91"/>
      <c r="AF178" s="91"/>
      <c r="AG178" s="92"/>
      <c r="AH178" s="82">
        <f t="shared" si="6"/>
        <v>47.998209810239885</v>
      </c>
      <c r="AI178" s="69">
        <v>145.59700000000001</v>
      </c>
      <c r="AJ178" s="83">
        <f t="shared" si="7"/>
        <v>-11.538000000000011</v>
      </c>
      <c r="AK178" s="69">
        <f t="shared" si="8"/>
        <v>-7.9246138313289549</v>
      </c>
    </row>
    <row r="179" spans="1:37" ht="23.25" customHeight="1">
      <c r="A179" s="15"/>
      <c r="B179" s="11" t="s">
        <v>114</v>
      </c>
      <c r="C179" s="11"/>
      <c r="D179" s="11"/>
      <c r="E179" s="11"/>
      <c r="F179" s="11"/>
      <c r="G179" s="11"/>
      <c r="H179" s="11"/>
      <c r="I179" s="11"/>
      <c r="J179" s="11"/>
      <c r="K179" s="11"/>
      <c r="L179" s="11"/>
      <c r="M179" s="11"/>
      <c r="N179" s="11"/>
      <c r="O179" s="11"/>
      <c r="P179" s="12"/>
      <c r="Q179" s="49" t="s">
        <v>113</v>
      </c>
      <c r="R179" s="84" t="s">
        <v>41</v>
      </c>
      <c r="S179" s="85"/>
      <c r="T179" s="85"/>
      <c r="U179" s="85"/>
      <c r="V179" s="85"/>
      <c r="W179" s="85"/>
      <c r="X179" s="53">
        <v>0</v>
      </c>
      <c r="Y179" s="86">
        <v>13871.9</v>
      </c>
      <c r="Z179" s="87"/>
      <c r="AA179" s="88">
        <v>17585.131000000001</v>
      </c>
      <c r="AB179" s="89"/>
      <c r="AC179" s="90"/>
      <c r="AD179" s="88">
        <v>13871.866</v>
      </c>
      <c r="AE179" s="91"/>
      <c r="AF179" s="91"/>
      <c r="AG179" s="92"/>
      <c r="AH179" s="82">
        <f t="shared" si="6"/>
        <v>78.884064042514098</v>
      </c>
      <c r="AI179" s="69">
        <v>15479.64</v>
      </c>
      <c r="AJ179" s="83">
        <f t="shared" si="7"/>
        <v>-1607.7739999999994</v>
      </c>
      <c r="AK179" s="69">
        <f t="shared" si="8"/>
        <v>-10.386378494590303</v>
      </c>
    </row>
    <row r="180" spans="1:37" ht="34.5" customHeight="1">
      <c r="A180" s="15"/>
      <c r="B180" s="11" t="s">
        <v>112</v>
      </c>
      <c r="C180" s="11"/>
      <c r="D180" s="11"/>
      <c r="E180" s="11"/>
      <c r="F180" s="11"/>
      <c r="G180" s="11"/>
      <c r="H180" s="11"/>
      <c r="I180" s="11"/>
      <c r="J180" s="11"/>
      <c r="K180" s="11"/>
      <c r="L180" s="11"/>
      <c r="M180" s="11"/>
      <c r="N180" s="11"/>
      <c r="O180" s="11"/>
      <c r="P180" s="12"/>
      <c r="Q180" s="49" t="s">
        <v>107</v>
      </c>
      <c r="R180" s="84">
        <v>111</v>
      </c>
      <c r="S180" s="85"/>
      <c r="T180" s="85"/>
      <c r="U180" s="85"/>
      <c r="V180" s="85"/>
      <c r="W180" s="85"/>
      <c r="X180" s="53">
        <v>0</v>
      </c>
      <c r="Y180" s="86">
        <v>5920.9</v>
      </c>
      <c r="Z180" s="87"/>
      <c r="AA180" s="88">
        <v>6900</v>
      </c>
      <c r="AB180" s="89"/>
      <c r="AC180" s="90"/>
      <c r="AD180" s="88">
        <v>5920.9279999999999</v>
      </c>
      <c r="AE180" s="91"/>
      <c r="AF180" s="91"/>
      <c r="AG180" s="92"/>
      <c r="AH180" s="82">
        <f t="shared" si="6"/>
        <v>85.810550724637679</v>
      </c>
      <c r="AI180" s="69">
        <v>6461.0829999999996</v>
      </c>
      <c r="AJ180" s="83">
        <f t="shared" si="7"/>
        <v>-540.15499999999975</v>
      </c>
      <c r="AK180" s="69">
        <f t="shared" si="8"/>
        <v>-8.3601309563737232</v>
      </c>
    </row>
    <row r="181" spans="1:37" ht="41.25" customHeight="1">
      <c r="A181" s="15"/>
      <c r="B181" s="13"/>
      <c r="C181" s="13"/>
      <c r="D181" s="13"/>
      <c r="E181" s="13"/>
      <c r="F181" s="4" t="s">
        <v>419</v>
      </c>
      <c r="G181" s="8"/>
      <c r="H181" s="8"/>
      <c r="I181" s="8"/>
      <c r="J181" s="8"/>
      <c r="K181" s="8"/>
      <c r="L181" s="8"/>
      <c r="M181" s="10"/>
      <c r="N181" s="50"/>
      <c r="O181" s="50"/>
      <c r="P181" s="51"/>
      <c r="Q181" s="49" t="s">
        <v>107</v>
      </c>
      <c r="R181" s="84">
        <v>112</v>
      </c>
      <c r="S181" s="103"/>
      <c r="T181" s="103"/>
      <c r="U181" s="103"/>
      <c r="V181" s="103"/>
      <c r="W181" s="103"/>
      <c r="X181" s="53"/>
      <c r="Y181" s="86"/>
      <c r="Z181" s="87"/>
      <c r="AA181" s="88">
        <v>0</v>
      </c>
      <c r="AB181" s="86"/>
      <c r="AC181" s="104"/>
      <c r="AD181" s="88">
        <v>0</v>
      </c>
      <c r="AE181" s="105"/>
      <c r="AF181" s="105"/>
      <c r="AG181" s="106"/>
      <c r="AH181" s="82" t="e">
        <f t="shared" si="6"/>
        <v>#DIV/0!</v>
      </c>
      <c r="AI181" s="69">
        <v>232.53</v>
      </c>
      <c r="AJ181" s="83">
        <f t="shared" si="7"/>
        <v>-232.53</v>
      </c>
      <c r="AK181" s="69">
        <f t="shared" si="8"/>
        <v>-100</v>
      </c>
    </row>
    <row r="182" spans="1:37" ht="45.75" customHeight="1">
      <c r="A182" s="15"/>
      <c r="B182" s="11" t="s">
        <v>111</v>
      </c>
      <c r="C182" s="11"/>
      <c r="D182" s="11"/>
      <c r="E182" s="11"/>
      <c r="F182" s="11"/>
      <c r="G182" s="11"/>
      <c r="H182" s="11"/>
      <c r="I182" s="11"/>
      <c r="J182" s="11"/>
      <c r="K182" s="11"/>
      <c r="L182" s="11"/>
      <c r="M182" s="11"/>
      <c r="N182" s="11"/>
      <c r="O182" s="11"/>
      <c r="P182" s="12"/>
      <c r="Q182" s="49" t="s">
        <v>107</v>
      </c>
      <c r="R182" s="84">
        <v>119</v>
      </c>
      <c r="S182" s="85"/>
      <c r="T182" s="85"/>
      <c r="U182" s="85"/>
      <c r="V182" s="85"/>
      <c r="W182" s="85"/>
      <c r="X182" s="53">
        <v>0</v>
      </c>
      <c r="Y182" s="86">
        <v>1960.5</v>
      </c>
      <c r="Z182" s="87"/>
      <c r="AA182" s="88">
        <v>2121.8000000000002</v>
      </c>
      <c r="AB182" s="89"/>
      <c r="AC182" s="90"/>
      <c r="AD182" s="88">
        <v>1960.4849999999999</v>
      </c>
      <c r="AE182" s="91"/>
      <c r="AF182" s="91"/>
      <c r="AG182" s="92"/>
      <c r="AH182" s="82">
        <f t="shared" si="6"/>
        <v>92.397257045904411</v>
      </c>
      <c r="AI182" s="69">
        <v>1821.3510000000001</v>
      </c>
      <c r="AJ182" s="83">
        <f t="shared" si="7"/>
        <v>139.13399999999979</v>
      </c>
      <c r="AK182" s="69">
        <f t="shared" si="8"/>
        <v>7.6390547456256286</v>
      </c>
    </row>
    <row r="183" spans="1:37" ht="34.5" customHeight="1">
      <c r="A183" s="15"/>
      <c r="B183" s="11" t="s">
        <v>110</v>
      </c>
      <c r="C183" s="11"/>
      <c r="D183" s="11"/>
      <c r="E183" s="11"/>
      <c r="F183" s="11"/>
      <c r="G183" s="11"/>
      <c r="H183" s="11"/>
      <c r="I183" s="11"/>
      <c r="J183" s="11"/>
      <c r="K183" s="11"/>
      <c r="L183" s="11"/>
      <c r="M183" s="11"/>
      <c r="N183" s="11"/>
      <c r="O183" s="11"/>
      <c r="P183" s="12"/>
      <c r="Q183" s="49" t="s">
        <v>107</v>
      </c>
      <c r="R183" s="84">
        <v>244</v>
      </c>
      <c r="S183" s="85"/>
      <c r="T183" s="85"/>
      <c r="U183" s="85"/>
      <c r="V183" s="85"/>
      <c r="W183" s="85"/>
      <c r="X183" s="53">
        <v>0</v>
      </c>
      <c r="Y183" s="86">
        <v>818.5</v>
      </c>
      <c r="Z183" s="87"/>
      <c r="AA183" s="88">
        <v>1929.4369999999999</v>
      </c>
      <c r="AB183" s="89"/>
      <c r="AC183" s="90"/>
      <c r="AD183" s="88">
        <v>818.53499999999997</v>
      </c>
      <c r="AE183" s="91"/>
      <c r="AF183" s="91"/>
      <c r="AG183" s="92"/>
      <c r="AH183" s="82">
        <f t="shared" si="6"/>
        <v>42.423515253413299</v>
      </c>
      <c r="AI183" s="69">
        <v>376.46899999999999</v>
      </c>
      <c r="AJ183" s="83">
        <f t="shared" si="7"/>
        <v>442.06599999999997</v>
      </c>
      <c r="AK183" s="69">
        <f t="shared" si="8"/>
        <v>117.42427663366706</v>
      </c>
    </row>
    <row r="184" spans="1:37" ht="34.5" customHeight="1">
      <c r="A184" s="15"/>
      <c r="B184" s="11" t="s">
        <v>109</v>
      </c>
      <c r="C184" s="11"/>
      <c r="D184" s="11"/>
      <c r="E184" s="11"/>
      <c r="F184" s="11"/>
      <c r="G184" s="11"/>
      <c r="H184" s="11"/>
      <c r="I184" s="11"/>
      <c r="J184" s="11"/>
      <c r="K184" s="11"/>
      <c r="L184" s="11"/>
      <c r="M184" s="11"/>
      <c r="N184" s="11"/>
      <c r="O184" s="11"/>
      <c r="P184" s="12"/>
      <c r="Q184" s="49" t="s">
        <v>107</v>
      </c>
      <c r="R184" s="84">
        <v>247</v>
      </c>
      <c r="S184" s="85"/>
      <c r="T184" s="85"/>
      <c r="U184" s="85"/>
      <c r="V184" s="85"/>
      <c r="W184" s="85"/>
      <c r="X184" s="53">
        <v>0</v>
      </c>
      <c r="Y184" s="86">
        <v>2445.9</v>
      </c>
      <c r="Z184" s="87"/>
      <c r="AA184" s="88">
        <v>2907.76</v>
      </c>
      <c r="AB184" s="89"/>
      <c r="AC184" s="90"/>
      <c r="AD184" s="88">
        <v>2445.924</v>
      </c>
      <c r="AE184" s="91"/>
      <c r="AF184" s="91"/>
      <c r="AG184" s="92"/>
      <c r="AH184" s="82">
        <f t="shared" si="6"/>
        <v>84.117121082895423</v>
      </c>
      <c r="AI184" s="69">
        <v>2552.7310000000002</v>
      </c>
      <c r="AJ184" s="83">
        <f t="shared" si="7"/>
        <v>-106.80700000000024</v>
      </c>
      <c r="AK184" s="69">
        <f t="shared" si="8"/>
        <v>-4.1840287911260532</v>
      </c>
    </row>
    <row r="185" spans="1:37" ht="34.5" customHeight="1">
      <c r="A185" s="15"/>
      <c r="B185" s="11" t="s">
        <v>108</v>
      </c>
      <c r="C185" s="11"/>
      <c r="D185" s="11"/>
      <c r="E185" s="11"/>
      <c r="F185" s="11"/>
      <c r="G185" s="11"/>
      <c r="H185" s="11"/>
      <c r="I185" s="11"/>
      <c r="J185" s="11"/>
      <c r="K185" s="11"/>
      <c r="L185" s="11"/>
      <c r="M185" s="11"/>
      <c r="N185" s="11"/>
      <c r="O185" s="11"/>
      <c r="P185" s="12"/>
      <c r="Q185" s="49" t="s">
        <v>107</v>
      </c>
      <c r="R185" s="84">
        <v>852</v>
      </c>
      <c r="S185" s="85"/>
      <c r="T185" s="85"/>
      <c r="U185" s="85"/>
      <c r="V185" s="85"/>
      <c r="W185" s="85"/>
      <c r="X185" s="53">
        <v>0</v>
      </c>
      <c r="Y185" s="86">
        <v>0</v>
      </c>
      <c r="Z185" s="87"/>
      <c r="AA185" s="88">
        <v>2.984</v>
      </c>
      <c r="AB185" s="89"/>
      <c r="AC185" s="90"/>
      <c r="AD185" s="88">
        <v>0</v>
      </c>
      <c r="AE185" s="91"/>
      <c r="AF185" s="91"/>
      <c r="AG185" s="92"/>
      <c r="AH185" s="82">
        <f t="shared" si="6"/>
        <v>0</v>
      </c>
      <c r="AI185" s="69">
        <v>4.79</v>
      </c>
      <c r="AJ185" s="83">
        <f t="shared" si="7"/>
        <v>-4.79</v>
      </c>
      <c r="AK185" s="69">
        <f t="shared" si="8"/>
        <v>-100</v>
      </c>
    </row>
    <row r="186" spans="1:37" ht="34.5" customHeight="1">
      <c r="A186" s="15"/>
      <c r="B186" s="13"/>
      <c r="C186" s="13"/>
      <c r="D186" s="13"/>
      <c r="E186" s="13"/>
      <c r="F186" s="4" t="s">
        <v>420</v>
      </c>
      <c r="G186" s="8"/>
      <c r="H186" s="8"/>
      <c r="I186" s="8"/>
      <c r="J186" s="8"/>
      <c r="K186" s="8"/>
      <c r="L186" s="8"/>
      <c r="M186" s="10"/>
      <c r="N186" s="50"/>
      <c r="O186" s="50"/>
      <c r="P186" s="51"/>
      <c r="Q186" s="49" t="s">
        <v>107</v>
      </c>
      <c r="R186" s="84">
        <v>853</v>
      </c>
      <c r="S186" s="103"/>
      <c r="T186" s="103"/>
      <c r="U186" s="103"/>
      <c r="V186" s="103"/>
      <c r="W186" s="103"/>
      <c r="X186" s="53"/>
      <c r="Y186" s="86"/>
      <c r="Z186" s="87"/>
      <c r="AA186" s="88">
        <v>0</v>
      </c>
      <c r="AB186" s="86"/>
      <c r="AC186" s="104"/>
      <c r="AD186" s="88">
        <v>0</v>
      </c>
      <c r="AE186" s="105"/>
      <c r="AF186" s="105"/>
      <c r="AG186" s="106"/>
      <c r="AH186" s="82" t="e">
        <f t="shared" si="6"/>
        <v>#DIV/0!</v>
      </c>
      <c r="AI186" s="69">
        <v>50.104999999999997</v>
      </c>
      <c r="AJ186" s="83">
        <f t="shared" si="7"/>
        <v>-50.104999999999997</v>
      </c>
      <c r="AK186" s="69">
        <f t="shared" si="8"/>
        <v>-100</v>
      </c>
    </row>
    <row r="187" spans="1:37" ht="34.5" customHeight="1">
      <c r="A187" s="15"/>
      <c r="B187" s="11" t="s">
        <v>27</v>
      </c>
      <c r="C187" s="11"/>
      <c r="D187" s="11"/>
      <c r="E187" s="11"/>
      <c r="F187" s="11"/>
      <c r="G187" s="11"/>
      <c r="H187" s="11"/>
      <c r="I187" s="11"/>
      <c r="J187" s="11"/>
      <c r="K187" s="11"/>
      <c r="L187" s="11"/>
      <c r="M187" s="11"/>
      <c r="N187" s="11"/>
      <c r="O187" s="11"/>
      <c r="P187" s="12"/>
      <c r="Q187" s="49" t="s">
        <v>101</v>
      </c>
      <c r="R187" s="84">
        <v>244</v>
      </c>
      <c r="S187" s="85"/>
      <c r="T187" s="85"/>
      <c r="U187" s="85"/>
      <c r="V187" s="85"/>
      <c r="W187" s="85"/>
      <c r="X187" s="53">
        <v>0</v>
      </c>
      <c r="Y187" s="86">
        <v>2296.9</v>
      </c>
      <c r="Z187" s="87"/>
      <c r="AA187" s="88">
        <v>3205.748</v>
      </c>
      <c r="AB187" s="89"/>
      <c r="AC187" s="90"/>
      <c r="AD187" s="88">
        <v>2296.8620000000001</v>
      </c>
      <c r="AE187" s="91"/>
      <c r="AF187" s="91"/>
      <c r="AG187" s="92"/>
      <c r="AH187" s="82">
        <f t="shared" si="6"/>
        <v>71.648239350067442</v>
      </c>
      <c r="AI187" s="69">
        <v>1535.789</v>
      </c>
      <c r="AJ187" s="83">
        <f t="shared" si="7"/>
        <v>761.07300000000009</v>
      </c>
      <c r="AK187" s="69">
        <f t="shared" si="8"/>
        <v>49.55583091166821</v>
      </c>
    </row>
    <row r="188" spans="1:37" ht="23.25" customHeight="1">
      <c r="A188" s="15"/>
      <c r="B188" s="11" t="s">
        <v>106</v>
      </c>
      <c r="C188" s="11"/>
      <c r="D188" s="11"/>
      <c r="E188" s="11"/>
      <c r="F188" s="11"/>
      <c r="G188" s="11"/>
      <c r="H188" s="11"/>
      <c r="I188" s="11"/>
      <c r="J188" s="11"/>
      <c r="K188" s="11"/>
      <c r="L188" s="11"/>
      <c r="M188" s="11"/>
      <c r="N188" s="11"/>
      <c r="O188" s="11"/>
      <c r="P188" s="12"/>
      <c r="Q188" s="49" t="s">
        <v>101</v>
      </c>
      <c r="R188" s="84">
        <v>247</v>
      </c>
      <c r="S188" s="85"/>
      <c r="T188" s="85"/>
      <c r="U188" s="85"/>
      <c r="V188" s="85"/>
      <c r="W188" s="85"/>
      <c r="X188" s="53">
        <v>0</v>
      </c>
      <c r="Y188" s="86">
        <v>25.5</v>
      </c>
      <c r="Z188" s="87"/>
      <c r="AA188" s="88">
        <v>38.03</v>
      </c>
      <c r="AB188" s="89"/>
      <c r="AC188" s="90"/>
      <c r="AD188" s="88">
        <v>25.486999999999998</v>
      </c>
      <c r="AE188" s="91"/>
      <c r="AF188" s="91"/>
      <c r="AG188" s="92"/>
      <c r="AH188" s="82">
        <f t="shared" si="6"/>
        <v>67.018143570865092</v>
      </c>
      <c r="AI188" s="69">
        <v>333.76100000000002</v>
      </c>
      <c r="AJ188" s="83">
        <f t="shared" si="7"/>
        <v>-308.274</v>
      </c>
      <c r="AK188" s="69">
        <f t="shared" si="8"/>
        <v>-92.363697376266259</v>
      </c>
    </row>
    <row r="189" spans="1:37" ht="45.75" customHeight="1">
      <c r="A189" s="15"/>
      <c r="B189" s="11" t="s">
        <v>105</v>
      </c>
      <c r="C189" s="11"/>
      <c r="D189" s="11"/>
      <c r="E189" s="11"/>
      <c r="F189" s="11"/>
      <c r="G189" s="11"/>
      <c r="H189" s="11"/>
      <c r="I189" s="11"/>
      <c r="J189" s="11"/>
      <c r="K189" s="11"/>
      <c r="L189" s="11"/>
      <c r="M189" s="11"/>
      <c r="N189" s="11"/>
      <c r="O189" s="11"/>
      <c r="P189" s="12"/>
      <c r="Q189" s="49" t="s">
        <v>101</v>
      </c>
      <c r="R189" s="84">
        <v>831</v>
      </c>
      <c r="S189" s="85"/>
      <c r="T189" s="85"/>
      <c r="U189" s="85"/>
      <c r="V189" s="85"/>
      <c r="W189" s="85"/>
      <c r="X189" s="53">
        <v>0</v>
      </c>
      <c r="Y189" s="86">
        <v>152.80000000000001</v>
      </c>
      <c r="Z189" s="87"/>
      <c r="AA189" s="88">
        <v>181.2</v>
      </c>
      <c r="AB189" s="89"/>
      <c r="AC189" s="90"/>
      <c r="AD189" s="88">
        <v>152.80000000000001</v>
      </c>
      <c r="AE189" s="91"/>
      <c r="AF189" s="91"/>
      <c r="AG189" s="92"/>
      <c r="AH189" s="82">
        <f t="shared" si="6"/>
        <v>84.326710816777052</v>
      </c>
      <c r="AI189" s="69">
        <v>143.85599999999999</v>
      </c>
      <c r="AJ189" s="83">
        <f t="shared" si="7"/>
        <v>8.9440000000000168</v>
      </c>
      <c r="AK189" s="69">
        <f t="shared" si="8"/>
        <v>6.2173284395506698</v>
      </c>
    </row>
    <row r="190" spans="1:37" ht="34.5" customHeight="1">
      <c r="A190" s="15"/>
      <c r="B190" s="11" t="s">
        <v>104</v>
      </c>
      <c r="C190" s="11"/>
      <c r="D190" s="11"/>
      <c r="E190" s="11"/>
      <c r="F190" s="11"/>
      <c r="G190" s="11"/>
      <c r="H190" s="11"/>
      <c r="I190" s="11"/>
      <c r="J190" s="11"/>
      <c r="K190" s="11"/>
      <c r="L190" s="11"/>
      <c r="M190" s="11"/>
      <c r="N190" s="11"/>
      <c r="O190" s="11"/>
      <c r="P190" s="12"/>
      <c r="Q190" s="49" t="s">
        <v>101</v>
      </c>
      <c r="R190" s="84">
        <v>851</v>
      </c>
      <c r="S190" s="85"/>
      <c r="T190" s="85"/>
      <c r="U190" s="85"/>
      <c r="V190" s="85"/>
      <c r="W190" s="85"/>
      <c r="X190" s="53">
        <v>0</v>
      </c>
      <c r="Y190" s="86">
        <v>230.8</v>
      </c>
      <c r="Z190" s="87"/>
      <c r="AA190" s="88">
        <v>278.12400000000002</v>
      </c>
      <c r="AB190" s="89"/>
      <c r="AC190" s="90"/>
      <c r="AD190" s="88">
        <v>230.79599999999999</v>
      </c>
      <c r="AE190" s="91"/>
      <c r="AF190" s="91"/>
      <c r="AG190" s="92"/>
      <c r="AH190" s="82">
        <f t="shared" si="6"/>
        <v>82.983129826983642</v>
      </c>
      <c r="AI190" s="69">
        <v>143.673</v>
      </c>
      <c r="AJ190" s="83">
        <f t="shared" si="7"/>
        <v>87.12299999999999</v>
      </c>
      <c r="AK190" s="69">
        <f t="shared" si="8"/>
        <v>60.639786181119632</v>
      </c>
    </row>
    <row r="191" spans="1:37" ht="23.25" customHeight="1">
      <c r="A191" s="15"/>
      <c r="B191" s="11" t="s">
        <v>103</v>
      </c>
      <c r="C191" s="11"/>
      <c r="D191" s="11"/>
      <c r="E191" s="11"/>
      <c r="F191" s="11"/>
      <c r="G191" s="11"/>
      <c r="H191" s="11"/>
      <c r="I191" s="11"/>
      <c r="J191" s="11"/>
      <c r="K191" s="11"/>
      <c r="L191" s="11"/>
      <c r="M191" s="11"/>
      <c r="N191" s="11"/>
      <c r="O191" s="11"/>
      <c r="P191" s="12"/>
      <c r="Q191" s="49" t="s">
        <v>101</v>
      </c>
      <c r="R191" s="84">
        <v>852</v>
      </c>
      <c r="S191" s="85"/>
      <c r="T191" s="85"/>
      <c r="U191" s="85"/>
      <c r="V191" s="85"/>
      <c r="W191" s="85"/>
      <c r="X191" s="53">
        <v>0</v>
      </c>
      <c r="Y191" s="86">
        <v>13.5</v>
      </c>
      <c r="Z191" s="87"/>
      <c r="AA191" s="88">
        <v>13.548999999999999</v>
      </c>
      <c r="AB191" s="89"/>
      <c r="AC191" s="90"/>
      <c r="AD191" s="88">
        <v>13.548999999999999</v>
      </c>
      <c r="AE191" s="91"/>
      <c r="AF191" s="91"/>
      <c r="AG191" s="92"/>
      <c r="AH191" s="82">
        <f t="shared" si="6"/>
        <v>100</v>
      </c>
      <c r="AI191" s="69">
        <v>8.5020000000000007</v>
      </c>
      <c r="AJ191" s="83">
        <f t="shared" si="7"/>
        <v>5.0469999999999988</v>
      </c>
      <c r="AK191" s="69">
        <f t="shared" si="8"/>
        <v>59.362502940484575</v>
      </c>
    </row>
    <row r="192" spans="1:37" ht="23.25" customHeight="1">
      <c r="A192" s="15"/>
      <c r="B192" s="11" t="s">
        <v>102</v>
      </c>
      <c r="C192" s="11"/>
      <c r="D192" s="11"/>
      <c r="E192" s="11"/>
      <c r="F192" s="11"/>
      <c r="G192" s="11"/>
      <c r="H192" s="11"/>
      <c r="I192" s="11"/>
      <c r="J192" s="11"/>
      <c r="K192" s="11"/>
      <c r="L192" s="11"/>
      <c r="M192" s="11"/>
      <c r="N192" s="11"/>
      <c r="O192" s="11"/>
      <c r="P192" s="12"/>
      <c r="Q192" s="49" t="s">
        <v>101</v>
      </c>
      <c r="R192" s="84">
        <v>853</v>
      </c>
      <c r="S192" s="85"/>
      <c r="T192" s="85"/>
      <c r="U192" s="85"/>
      <c r="V192" s="85"/>
      <c r="W192" s="85"/>
      <c r="X192" s="53">
        <v>0</v>
      </c>
      <c r="Y192" s="86">
        <v>6.5</v>
      </c>
      <c r="Z192" s="87"/>
      <c r="AA192" s="88">
        <v>6.5</v>
      </c>
      <c r="AB192" s="89"/>
      <c r="AC192" s="90"/>
      <c r="AD192" s="88">
        <v>6.5</v>
      </c>
      <c r="AE192" s="91"/>
      <c r="AF192" s="91"/>
      <c r="AG192" s="92"/>
      <c r="AH192" s="82">
        <f t="shared" si="6"/>
        <v>100</v>
      </c>
      <c r="AI192" s="69">
        <v>1815</v>
      </c>
      <c r="AJ192" s="83">
        <f t="shared" si="7"/>
        <v>-1808.5</v>
      </c>
      <c r="AK192" s="69">
        <f t="shared" si="8"/>
        <v>-99.641873278236915</v>
      </c>
    </row>
    <row r="193" spans="1:37" ht="34.5" customHeight="1">
      <c r="A193" s="15"/>
      <c r="B193" s="93" t="s">
        <v>100</v>
      </c>
      <c r="C193" s="93"/>
      <c r="D193" s="93"/>
      <c r="E193" s="93"/>
      <c r="F193" s="93"/>
      <c r="G193" s="93"/>
      <c r="H193" s="93"/>
      <c r="I193" s="93"/>
      <c r="J193" s="93"/>
      <c r="K193" s="93"/>
      <c r="L193" s="93"/>
      <c r="M193" s="93"/>
      <c r="N193" s="93"/>
      <c r="O193" s="93"/>
      <c r="P193" s="94"/>
      <c r="Q193" s="95" t="s">
        <v>99</v>
      </c>
      <c r="R193" s="96" t="s">
        <v>41</v>
      </c>
      <c r="S193" s="97"/>
      <c r="T193" s="97"/>
      <c r="U193" s="97"/>
      <c r="V193" s="97"/>
      <c r="W193" s="97"/>
      <c r="X193" s="53">
        <v>0</v>
      </c>
      <c r="Y193" s="86">
        <v>41029.800000000003</v>
      </c>
      <c r="Z193" s="87"/>
      <c r="AA193" s="98">
        <v>102575.086</v>
      </c>
      <c r="AB193" s="99"/>
      <c r="AC193" s="100"/>
      <c r="AD193" s="98">
        <v>41029.756999999998</v>
      </c>
      <c r="AE193" s="101"/>
      <c r="AF193" s="101"/>
      <c r="AG193" s="102"/>
      <c r="AH193" s="82">
        <f t="shared" si="6"/>
        <v>39.999729563960592</v>
      </c>
      <c r="AI193" s="69">
        <v>64890.731</v>
      </c>
      <c r="AJ193" s="83">
        <f t="shared" si="7"/>
        <v>-23860.974000000002</v>
      </c>
      <c r="AK193" s="69">
        <f t="shared" si="8"/>
        <v>-36.771005091620864</v>
      </c>
    </row>
    <row r="194" spans="1:37" ht="23.25" customHeight="1">
      <c r="A194" s="15"/>
      <c r="B194" s="11" t="s">
        <v>98</v>
      </c>
      <c r="C194" s="11"/>
      <c r="D194" s="11"/>
      <c r="E194" s="11"/>
      <c r="F194" s="11"/>
      <c r="G194" s="11"/>
      <c r="H194" s="11"/>
      <c r="I194" s="11"/>
      <c r="J194" s="11"/>
      <c r="K194" s="11"/>
      <c r="L194" s="11"/>
      <c r="M194" s="11"/>
      <c r="N194" s="11"/>
      <c r="O194" s="11"/>
      <c r="P194" s="12"/>
      <c r="Q194" s="49" t="s">
        <v>97</v>
      </c>
      <c r="R194" s="84" t="s">
        <v>41</v>
      </c>
      <c r="S194" s="85"/>
      <c r="T194" s="85"/>
      <c r="U194" s="85"/>
      <c r="V194" s="85"/>
      <c r="W194" s="85"/>
      <c r="X194" s="53">
        <v>0</v>
      </c>
      <c r="Y194" s="86">
        <v>83.7</v>
      </c>
      <c r="Z194" s="87"/>
      <c r="AA194" s="88">
        <v>83.668000000000006</v>
      </c>
      <c r="AB194" s="89"/>
      <c r="AC194" s="90"/>
      <c r="AD194" s="88">
        <v>83.668000000000006</v>
      </c>
      <c r="AE194" s="91"/>
      <c r="AF194" s="91"/>
      <c r="AG194" s="92"/>
      <c r="AH194" s="82">
        <f t="shared" si="6"/>
        <v>100</v>
      </c>
      <c r="AI194" s="69">
        <v>0</v>
      </c>
      <c r="AJ194" s="83">
        <f t="shared" si="7"/>
        <v>83.668000000000006</v>
      </c>
      <c r="AK194" s="69" t="e">
        <f t="shared" si="8"/>
        <v>#DIV/0!</v>
      </c>
    </row>
    <row r="195" spans="1:37" ht="23.25" customHeight="1">
      <c r="A195" s="15"/>
      <c r="B195" s="11" t="s">
        <v>96</v>
      </c>
      <c r="C195" s="11"/>
      <c r="D195" s="11"/>
      <c r="E195" s="11"/>
      <c r="F195" s="11"/>
      <c r="G195" s="11"/>
      <c r="H195" s="11"/>
      <c r="I195" s="11"/>
      <c r="J195" s="11"/>
      <c r="K195" s="11"/>
      <c r="L195" s="11"/>
      <c r="M195" s="11"/>
      <c r="N195" s="11"/>
      <c r="O195" s="11"/>
      <c r="P195" s="12"/>
      <c r="Q195" s="49" t="s">
        <v>95</v>
      </c>
      <c r="R195" s="84" t="s">
        <v>41</v>
      </c>
      <c r="S195" s="85"/>
      <c r="T195" s="85"/>
      <c r="U195" s="85"/>
      <c r="V195" s="85"/>
      <c r="W195" s="85"/>
      <c r="X195" s="53">
        <v>0</v>
      </c>
      <c r="Y195" s="86">
        <v>83.7</v>
      </c>
      <c r="Z195" s="87"/>
      <c r="AA195" s="88">
        <v>83.668000000000006</v>
      </c>
      <c r="AB195" s="89"/>
      <c r="AC195" s="90"/>
      <c r="AD195" s="88">
        <v>83.668000000000006</v>
      </c>
      <c r="AE195" s="91"/>
      <c r="AF195" s="91"/>
      <c r="AG195" s="92"/>
      <c r="AH195" s="82">
        <f t="shared" si="6"/>
        <v>100</v>
      </c>
      <c r="AI195" s="69">
        <v>0</v>
      </c>
      <c r="AJ195" s="83">
        <f t="shared" si="7"/>
        <v>83.668000000000006</v>
      </c>
      <c r="AK195" s="69" t="e">
        <f t="shared" si="8"/>
        <v>#DIV/0!</v>
      </c>
    </row>
    <row r="196" spans="1:37" ht="34.5" customHeight="1">
      <c r="A196" s="15"/>
      <c r="B196" s="11" t="s">
        <v>94</v>
      </c>
      <c r="C196" s="11"/>
      <c r="D196" s="11"/>
      <c r="E196" s="11"/>
      <c r="F196" s="11"/>
      <c r="G196" s="11"/>
      <c r="H196" s="11"/>
      <c r="I196" s="11"/>
      <c r="J196" s="11"/>
      <c r="K196" s="11"/>
      <c r="L196" s="11"/>
      <c r="M196" s="11"/>
      <c r="N196" s="11"/>
      <c r="O196" s="11"/>
      <c r="P196" s="12"/>
      <c r="Q196" s="49" t="s">
        <v>93</v>
      </c>
      <c r="R196" s="84">
        <v>412</v>
      </c>
      <c r="S196" s="85"/>
      <c r="T196" s="85"/>
      <c r="U196" s="85"/>
      <c r="V196" s="85"/>
      <c r="W196" s="85"/>
      <c r="X196" s="53">
        <v>0</v>
      </c>
      <c r="Y196" s="86">
        <v>83.7</v>
      </c>
      <c r="Z196" s="87"/>
      <c r="AA196" s="88">
        <v>83.668000000000006</v>
      </c>
      <c r="AB196" s="89"/>
      <c r="AC196" s="90"/>
      <c r="AD196" s="88">
        <v>83.668000000000006</v>
      </c>
      <c r="AE196" s="91"/>
      <c r="AF196" s="91"/>
      <c r="AG196" s="92"/>
      <c r="AH196" s="82">
        <f t="shared" si="6"/>
        <v>100</v>
      </c>
      <c r="AI196" s="69">
        <v>0</v>
      </c>
      <c r="AJ196" s="83">
        <f t="shared" si="7"/>
        <v>83.668000000000006</v>
      </c>
      <c r="AK196" s="69" t="e">
        <f t="shared" si="8"/>
        <v>#DIV/0!</v>
      </c>
    </row>
    <row r="197" spans="1:37" ht="15.75" customHeight="1">
      <c r="A197" s="15"/>
      <c r="B197" s="11" t="s">
        <v>92</v>
      </c>
      <c r="C197" s="11"/>
      <c r="D197" s="11"/>
      <c r="E197" s="11"/>
      <c r="F197" s="11"/>
      <c r="G197" s="11"/>
      <c r="H197" s="11"/>
      <c r="I197" s="11"/>
      <c r="J197" s="11"/>
      <c r="K197" s="11"/>
      <c r="L197" s="11"/>
      <c r="M197" s="11"/>
      <c r="N197" s="11"/>
      <c r="O197" s="11"/>
      <c r="P197" s="12"/>
      <c r="Q197" s="49" t="s">
        <v>91</v>
      </c>
      <c r="R197" s="84" t="s">
        <v>41</v>
      </c>
      <c r="S197" s="85"/>
      <c r="T197" s="85"/>
      <c r="U197" s="85"/>
      <c r="V197" s="85"/>
      <c r="W197" s="85"/>
      <c r="X197" s="53">
        <v>0</v>
      </c>
      <c r="Y197" s="86">
        <v>6796.9</v>
      </c>
      <c r="Z197" s="87"/>
      <c r="AA197" s="88">
        <v>6796.9440000000004</v>
      </c>
      <c r="AB197" s="89"/>
      <c r="AC197" s="90"/>
      <c r="AD197" s="88">
        <v>6796.9440000000004</v>
      </c>
      <c r="AE197" s="91"/>
      <c r="AF197" s="91"/>
      <c r="AG197" s="92"/>
      <c r="AH197" s="82">
        <f t="shared" si="6"/>
        <v>100</v>
      </c>
      <c r="AI197" s="69">
        <v>2856</v>
      </c>
      <c r="AJ197" s="83">
        <f t="shared" si="7"/>
        <v>3940.9440000000004</v>
      </c>
      <c r="AK197" s="69">
        <f t="shared" si="8"/>
        <v>137.98823529411766</v>
      </c>
    </row>
    <row r="198" spans="1:37" ht="34.5" customHeight="1">
      <c r="A198" s="15"/>
      <c r="B198" s="11" t="s">
        <v>90</v>
      </c>
      <c r="C198" s="11"/>
      <c r="D198" s="11"/>
      <c r="E198" s="11"/>
      <c r="F198" s="11"/>
      <c r="G198" s="11"/>
      <c r="H198" s="11"/>
      <c r="I198" s="11"/>
      <c r="J198" s="11"/>
      <c r="K198" s="11"/>
      <c r="L198" s="11"/>
      <c r="M198" s="11"/>
      <c r="N198" s="11"/>
      <c r="O198" s="11"/>
      <c r="P198" s="12"/>
      <c r="Q198" s="49" t="s">
        <v>89</v>
      </c>
      <c r="R198" s="84" t="s">
        <v>41</v>
      </c>
      <c r="S198" s="85"/>
      <c r="T198" s="85"/>
      <c r="U198" s="85"/>
      <c r="V198" s="85"/>
      <c r="W198" s="85"/>
      <c r="X198" s="53">
        <v>0</v>
      </c>
      <c r="Y198" s="86">
        <v>6796.9</v>
      </c>
      <c r="Z198" s="87"/>
      <c r="AA198" s="88">
        <v>6796.9440000000004</v>
      </c>
      <c r="AB198" s="89"/>
      <c r="AC198" s="90"/>
      <c r="AD198" s="88">
        <v>6796.9440000000004</v>
      </c>
      <c r="AE198" s="91"/>
      <c r="AF198" s="91"/>
      <c r="AG198" s="92"/>
      <c r="AH198" s="82">
        <f t="shared" si="6"/>
        <v>100</v>
      </c>
      <c r="AI198" s="69">
        <v>2856</v>
      </c>
      <c r="AJ198" s="83">
        <f t="shared" si="7"/>
        <v>3940.9440000000004</v>
      </c>
      <c r="AK198" s="69">
        <f t="shared" si="8"/>
        <v>137.98823529411766</v>
      </c>
    </row>
    <row r="199" spans="1:37" ht="23.25" customHeight="1">
      <c r="A199" s="15"/>
      <c r="B199" s="11" t="s">
        <v>88</v>
      </c>
      <c r="C199" s="11"/>
      <c r="D199" s="11"/>
      <c r="E199" s="11"/>
      <c r="F199" s="11"/>
      <c r="G199" s="11"/>
      <c r="H199" s="11"/>
      <c r="I199" s="11"/>
      <c r="J199" s="11"/>
      <c r="K199" s="11"/>
      <c r="L199" s="11"/>
      <c r="M199" s="11"/>
      <c r="N199" s="11"/>
      <c r="O199" s="11"/>
      <c r="P199" s="12"/>
      <c r="Q199" s="49" t="s">
        <v>87</v>
      </c>
      <c r="R199" s="84">
        <v>322</v>
      </c>
      <c r="S199" s="85"/>
      <c r="T199" s="85"/>
      <c r="U199" s="85"/>
      <c r="V199" s="85"/>
      <c r="W199" s="85"/>
      <c r="X199" s="53">
        <v>0</v>
      </c>
      <c r="Y199" s="86">
        <v>6796.9</v>
      </c>
      <c r="Z199" s="87"/>
      <c r="AA199" s="88">
        <v>6796.9440000000004</v>
      </c>
      <c r="AB199" s="89"/>
      <c r="AC199" s="90"/>
      <c r="AD199" s="88">
        <v>6796.9440000000004</v>
      </c>
      <c r="AE199" s="91"/>
      <c r="AF199" s="91"/>
      <c r="AG199" s="92"/>
      <c r="AH199" s="82">
        <f t="shared" si="6"/>
        <v>100</v>
      </c>
      <c r="AI199" s="69">
        <v>2856</v>
      </c>
      <c r="AJ199" s="83">
        <f t="shared" si="7"/>
        <v>3940.9440000000004</v>
      </c>
      <c r="AK199" s="69">
        <f t="shared" si="8"/>
        <v>137.98823529411766</v>
      </c>
    </row>
    <row r="200" spans="1:37" ht="23.25" customHeight="1">
      <c r="A200" s="15"/>
      <c r="B200" s="11" t="s">
        <v>86</v>
      </c>
      <c r="C200" s="11"/>
      <c r="D200" s="11"/>
      <c r="E200" s="11"/>
      <c r="F200" s="11"/>
      <c r="G200" s="11"/>
      <c r="H200" s="11"/>
      <c r="I200" s="11"/>
      <c r="J200" s="11"/>
      <c r="K200" s="11"/>
      <c r="L200" s="11"/>
      <c r="M200" s="11"/>
      <c r="N200" s="11"/>
      <c r="O200" s="11"/>
      <c r="P200" s="12"/>
      <c r="Q200" s="49" t="s">
        <v>85</v>
      </c>
      <c r="R200" s="84" t="s">
        <v>41</v>
      </c>
      <c r="S200" s="85"/>
      <c r="T200" s="85"/>
      <c r="U200" s="85"/>
      <c r="V200" s="85"/>
      <c r="W200" s="85"/>
      <c r="X200" s="53">
        <v>0</v>
      </c>
      <c r="Y200" s="86">
        <v>18080.3</v>
      </c>
      <c r="Z200" s="87"/>
      <c r="AA200" s="88">
        <v>25031.3</v>
      </c>
      <c r="AB200" s="89"/>
      <c r="AC200" s="90"/>
      <c r="AD200" s="88">
        <v>18080.3</v>
      </c>
      <c r="AE200" s="91"/>
      <c r="AF200" s="91"/>
      <c r="AG200" s="92"/>
      <c r="AH200" s="82">
        <f t="shared" si="6"/>
        <v>72.230767079616314</v>
      </c>
      <c r="AI200" s="69">
        <v>22294.371999999999</v>
      </c>
      <c r="AJ200" s="83">
        <f t="shared" si="7"/>
        <v>-4214.0720000000001</v>
      </c>
      <c r="AK200" s="69">
        <f t="shared" si="8"/>
        <v>-18.901954268996676</v>
      </c>
    </row>
    <row r="201" spans="1:37" ht="34.5" customHeight="1">
      <c r="A201" s="15"/>
      <c r="B201" s="11" t="s">
        <v>84</v>
      </c>
      <c r="C201" s="11"/>
      <c r="D201" s="11"/>
      <c r="E201" s="11"/>
      <c r="F201" s="11"/>
      <c r="G201" s="11"/>
      <c r="H201" s="11"/>
      <c r="I201" s="11"/>
      <c r="J201" s="11"/>
      <c r="K201" s="11"/>
      <c r="L201" s="11"/>
      <c r="M201" s="11"/>
      <c r="N201" s="11"/>
      <c r="O201" s="11"/>
      <c r="P201" s="12"/>
      <c r="Q201" s="49" t="s">
        <v>83</v>
      </c>
      <c r="R201" s="84" t="s">
        <v>41</v>
      </c>
      <c r="S201" s="85"/>
      <c r="T201" s="85"/>
      <c r="U201" s="85"/>
      <c r="V201" s="85"/>
      <c r="W201" s="85"/>
      <c r="X201" s="53">
        <v>0</v>
      </c>
      <c r="Y201" s="86">
        <v>18080.3</v>
      </c>
      <c r="Z201" s="87"/>
      <c r="AA201" s="88">
        <v>25031.3</v>
      </c>
      <c r="AB201" s="89"/>
      <c r="AC201" s="90"/>
      <c r="AD201" s="88">
        <v>18080.3</v>
      </c>
      <c r="AE201" s="91"/>
      <c r="AF201" s="91"/>
      <c r="AG201" s="92"/>
      <c r="AH201" s="82">
        <f t="shared" si="6"/>
        <v>72.230767079616314</v>
      </c>
      <c r="AI201" s="69">
        <v>17194.371999999999</v>
      </c>
      <c r="AJ201" s="83">
        <f t="shared" si="7"/>
        <v>885.92799999999988</v>
      </c>
      <c r="AK201" s="69">
        <f t="shared" si="8"/>
        <v>5.1524301091077973</v>
      </c>
    </row>
    <row r="202" spans="1:37" ht="68.25" customHeight="1">
      <c r="A202" s="15"/>
      <c r="B202" s="11" t="s">
        <v>82</v>
      </c>
      <c r="C202" s="11"/>
      <c r="D202" s="11"/>
      <c r="E202" s="11"/>
      <c r="F202" s="11"/>
      <c r="G202" s="11"/>
      <c r="H202" s="11"/>
      <c r="I202" s="11"/>
      <c r="J202" s="11"/>
      <c r="K202" s="11"/>
      <c r="L202" s="11"/>
      <c r="M202" s="11"/>
      <c r="N202" s="11"/>
      <c r="O202" s="11"/>
      <c r="P202" s="12"/>
      <c r="Q202" s="49" t="s">
        <v>81</v>
      </c>
      <c r="R202" s="84">
        <v>611</v>
      </c>
      <c r="S202" s="85"/>
      <c r="T202" s="85"/>
      <c r="U202" s="85"/>
      <c r="V202" s="85"/>
      <c r="W202" s="85"/>
      <c r="X202" s="53">
        <v>0</v>
      </c>
      <c r="Y202" s="86">
        <v>18080.3</v>
      </c>
      <c r="Z202" s="87"/>
      <c r="AA202" s="88">
        <v>25031.3</v>
      </c>
      <c r="AB202" s="89"/>
      <c r="AC202" s="90"/>
      <c r="AD202" s="88">
        <v>18080.3</v>
      </c>
      <c r="AE202" s="91"/>
      <c r="AF202" s="91"/>
      <c r="AG202" s="92"/>
      <c r="AH202" s="82">
        <f t="shared" si="6"/>
        <v>72.230767079616314</v>
      </c>
      <c r="AI202" s="69">
        <v>17121.09</v>
      </c>
      <c r="AJ202" s="83">
        <f t="shared" si="7"/>
        <v>959.20999999999913</v>
      </c>
      <c r="AK202" s="69">
        <f t="shared" si="8"/>
        <v>5.6025054479592171</v>
      </c>
    </row>
    <row r="203" spans="1:37" ht="46.5" customHeight="1">
      <c r="A203" s="15"/>
      <c r="B203" s="13"/>
      <c r="C203" s="13"/>
      <c r="D203" s="13"/>
      <c r="E203" s="13"/>
      <c r="F203" s="107"/>
      <c r="G203" s="8" t="s">
        <v>425</v>
      </c>
      <c r="H203" s="8"/>
      <c r="I203" s="8"/>
      <c r="J203" s="8"/>
      <c r="K203" s="8"/>
      <c r="L203" s="8"/>
      <c r="M203" s="10"/>
      <c r="N203" s="50"/>
      <c r="O203" s="50"/>
      <c r="P203" s="51"/>
      <c r="Q203" s="49" t="s">
        <v>421</v>
      </c>
      <c r="R203" s="84">
        <v>612</v>
      </c>
      <c r="S203" s="103"/>
      <c r="T203" s="103"/>
      <c r="U203" s="103"/>
      <c r="V203" s="103"/>
      <c r="W203" s="103"/>
      <c r="X203" s="53"/>
      <c r="Y203" s="86"/>
      <c r="Z203" s="87"/>
      <c r="AA203" s="88">
        <v>0</v>
      </c>
      <c r="AB203" s="86"/>
      <c r="AC203" s="104"/>
      <c r="AD203" s="88">
        <v>0</v>
      </c>
      <c r="AE203" s="105"/>
      <c r="AF203" s="105"/>
      <c r="AG203" s="106"/>
      <c r="AH203" s="82" t="e">
        <f t="shared" si="6"/>
        <v>#DIV/0!</v>
      </c>
      <c r="AI203" s="69">
        <v>73.281999999999996</v>
      </c>
      <c r="AJ203" s="83">
        <f t="shared" si="7"/>
        <v>-73.281999999999996</v>
      </c>
      <c r="AK203" s="69">
        <f t="shared" si="8"/>
        <v>-100</v>
      </c>
    </row>
    <row r="204" spans="1:37" ht="27" customHeight="1">
      <c r="A204" s="15"/>
      <c r="B204" s="13"/>
      <c r="C204" s="13"/>
      <c r="D204" s="13"/>
      <c r="E204" s="13"/>
      <c r="F204" s="4" t="s">
        <v>426</v>
      </c>
      <c r="G204" s="8"/>
      <c r="H204" s="8"/>
      <c r="I204" s="8"/>
      <c r="J204" s="8"/>
      <c r="K204" s="8"/>
      <c r="L204" s="8"/>
      <c r="M204" s="10"/>
      <c r="N204" s="50"/>
      <c r="O204" s="50"/>
      <c r="P204" s="51"/>
      <c r="Q204" s="49" t="s">
        <v>422</v>
      </c>
      <c r="R204" s="84"/>
      <c r="S204" s="103"/>
      <c r="T204" s="103"/>
      <c r="U204" s="103"/>
      <c r="V204" s="103"/>
      <c r="W204" s="103"/>
      <c r="X204" s="53"/>
      <c r="Y204" s="86"/>
      <c r="Z204" s="87"/>
      <c r="AA204" s="88">
        <v>0</v>
      </c>
      <c r="AB204" s="86"/>
      <c r="AC204" s="104"/>
      <c r="AD204" s="88">
        <v>0</v>
      </c>
      <c r="AE204" s="105"/>
      <c r="AF204" s="105"/>
      <c r="AG204" s="106"/>
      <c r="AH204" s="82" t="e">
        <f t="shared" si="6"/>
        <v>#DIV/0!</v>
      </c>
      <c r="AI204" s="69">
        <v>5100</v>
      </c>
      <c r="AJ204" s="83">
        <f t="shared" si="7"/>
        <v>-5100</v>
      </c>
      <c r="AK204" s="69">
        <f t="shared" si="8"/>
        <v>-100</v>
      </c>
    </row>
    <row r="205" spans="1:37" ht="30.75" customHeight="1">
      <c r="A205" s="15"/>
      <c r="B205" s="13"/>
      <c r="C205" s="13"/>
      <c r="D205" s="13"/>
      <c r="E205" s="13"/>
      <c r="F205" s="107"/>
      <c r="G205" s="8" t="s">
        <v>427</v>
      </c>
      <c r="H205" s="8"/>
      <c r="I205" s="8"/>
      <c r="J205" s="8"/>
      <c r="K205" s="8"/>
      <c r="L205" s="8"/>
      <c r="M205" s="10"/>
      <c r="N205" s="50"/>
      <c r="O205" s="50"/>
      <c r="P205" s="51"/>
      <c r="Q205" s="49" t="s">
        <v>423</v>
      </c>
      <c r="R205" s="84">
        <v>244</v>
      </c>
      <c r="S205" s="103"/>
      <c r="T205" s="103"/>
      <c r="U205" s="103"/>
      <c r="V205" s="103"/>
      <c r="W205" s="103"/>
      <c r="X205" s="53"/>
      <c r="Y205" s="86"/>
      <c r="Z205" s="87"/>
      <c r="AA205" s="88">
        <v>0</v>
      </c>
      <c r="AB205" s="86"/>
      <c r="AC205" s="104"/>
      <c r="AD205" s="88">
        <v>0</v>
      </c>
      <c r="AE205" s="105"/>
      <c r="AF205" s="105"/>
      <c r="AG205" s="106"/>
      <c r="AH205" s="82" t="e">
        <f t="shared" si="6"/>
        <v>#DIV/0!</v>
      </c>
      <c r="AI205" s="69">
        <v>4800</v>
      </c>
      <c r="AJ205" s="83">
        <f t="shared" si="7"/>
        <v>-4800</v>
      </c>
      <c r="AK205" s="69">
        <f t="shared" si="8"/>
        <v>-100</v>
      </c>
    </row>
    <row r="206" spans="1:37" ht="29.25" customHeight="1">
      <c r="A206" s="15"/>
      <c r="B206" s="13"/>
      <c r="C206" s="13"/>
      <c r="D206" s="13"/>
      <c r="E206" s="13"/>
      <c r="F206" s="4" t="s">
        <v>428</v>
      </c>
      <c r="G206" s="8"/>
      <c r="H206" s="8"/>
      <c r="I206" s="8"/>
      <c r="J206" s="8"/>
      <c r="K206" s="8"/>
      <c r="L206" s="8"/>
      <c r="M206" s="10"/>
      <c r="N206" s="50"/>
      <c r="O206" s="50"/>
      <c r="P206" s="51"/>
      <c r="Q206" s="49" t="s">
        <v>424</v>
      </c>
      <c r="R206" s="84">
        <v>244</v>
      </c>
      <c r="S206" s="103"/>
      <c r="T206" s="103"/>
      <c r="U206" s="103"/>
      <c r="V206" s="103"/>
      <c r="W206" s="103"/>
      <c r="X206" s="53"/>
      <c r="Y206" s="86"/>
      <c r="Z206" s="87"/>
      <c r="AA206" s="88">
        <v>0</v>
      </c>
      <c r="AB206" s="86"/>
      <c r="AC206" s="104"/>
      <c r="AD206" s="88">
        <v>0</v>
      </c>
      <c r="AE206" s="105"/>
      <c r="AF206" s="105"/>
      <c r="AG206" s="106"/>
      <c r="AH206" s="82" t="e">
        <f t="shared" si="6"/>
        <v>#DIV/0!</v>
      </c>
      <c r="AI206" s="69">
        <v>300</v>
      </c>
      <c r="AJ206" s="83">
        <f t="shared" si="7"/>
        <v>-300</v>
      </c>
      <c r="AK206" s="69">
        <f t="shared" si="8"/>
        <v>-100</v>
      </c>
    </row>
    <row r="207" spans="1:37" ht="23.25" customHeight="1">
      <c r="A207" s="15"/>
      <c r="B207" s="11" t="s">
        <v>80</v>
      </c>
      <c r="C207" s="11"/>
      <c r="D207" s="11"/>
      <c r="E207" s="11"/>
      <c r="F207" s="11"/>
      <c r="G207" s="11"/>
      <c r="H207" s="11"/>
      <c r="I207" s="11"/>
      <c r="J207" s="11"/>
      <c r="K207" s="11"/>
      <c r="L207" s="11"/>
      <c r="M207" s="11"/>
      <c r="N207" s="11"/>
      <c r="O207" s="11"/>
      <c r="P207" s="12"/>
      <c r="Q207" s="49" t="s">
        <v>79</v>
      </c>
      <c r="R207" s="84" t="s">
        <v>41</v>
      </c>
      <c r="S207" s="85"/>
      <c r="T207" s="85"/>
      <c r="U207" s="85"/>
      <c r="V207" s="85"/>
      <c r="W207" s="85"/>
      <c r="X207" s="53">
        <v>0</v>
      </c>
      <c r="Y207" s="86">
        <v>6880</v>
      </c>
      <c r="Z207" s="87"/>
      <c r="AA207" s="88">
        <v>9791.9</v>
      </c>
      <c r="AB207" s="89"/>
      <c r="AC207" s="90"/>
      <c r="AD207" s="88">
        <v>6880</v>
      </c>
      <c r="AE207" s="91"/>
      <c r="AF207" s="91"/>
      <c r="AG207" s="92"/>
      <c r="AH207" s="82">
        <f t="shared" si="6"/>
        <v>70.262155455018956</v>
      </c>
      <c r="AI207" s="69">
        <v>3234.7260000000001</v>
      </c>
      <c r="AJ207" s="83">
        <f t="shared" si="7"/>
        <v>3645.2739999999999</v>
      </c>
      <c r="AK207" s="69">
        <f t="shared" si="8"/>
        <v>112.69189415115841</v>
      </c>
    </row>
    <row r="208" spans="1:37" ht="34.5" customHeight="1">
      <c r="A208" s="15"/>
      <c r="B208" s="11" t="s">
        <v>78</v>
      </c>
      <c r="C208" s="11"/>
      <c r="D208" s="11"/>
      <c r="E208" s="11"/>
      <c r="F208" s="11"/>
      <c r="G208" s="11"/>
      <c r="H208" s="11"/>
      <c r="I208" s="11"/>
      <c r="J208" s="11"/>
      <c r="K208" s="11"/>
      <c r="L208" s="11"/>
      <c r="M208" s="11"/>
      <c r="N208" s="11"/>
      <c r="O208" s="11"/>
      <c r="P208" s="12"/>
      <c r="Q208" s="49" t="s">
        <v>77</v>
      </c>
      <c r="R208" s="84" t="s">
        <v>41</v>
      </c>
      <c r="S208" s="85"/>
      <c r="T208" s="85"/>
      <c r="U208" s="85"/>
      <c r="V208" s="85"/>
      <c r="W208" s="85"/>
      <c r="X208" s="53">
        <v>0</v>
      </c>
      <c r="Y208" s="86">
        <v>6880</v>
      </c>
      <c r="Z208" s="87"/>
      <c r="AA208" s="88">
        <v>9791.9</v>
      </c>
      <c r="AB208" s="89"/>
      <c r="AC208" s="90"/>
      <c r="AD208" s="88">
        <v>6880</v>
      </c>
      <c r="AE208" s="91"/>
      <c r="AF208" s="91"/>
      <c r="AG208" s="92"/>
      <c r="AH208" s="82">
        <f t="shared" si="6"/>
        <v>70.262155455018956</v>
      </c>
      <c r="AI208" s="69">
        <v>3234.7260000000001</v>
      </c>
      <c r="AJ208" s="83">
        <f t="shared" si="7"/>
        <v>3645.2739999999999</v>
      </c>
      <c r="AK208" s="69">
        <f t="shared" si="8"/>
        <v>112.69189415115841</v>
      </c>
    </row>
    <row r="209" spans="1:37" ht="57" customHeight="1">
      <c r="A209" s="15"/>
      <c r="B209" s="11" t="s">
        <v>76</v>
      </c>
      <c r="C209" s="11"/>
      <c r="D209" s="11"/>
      <c r="E209" s="11"/>
      <c r="F209" s="11"/>
      <c r="G209" s="11"/>
      <c r="H209" s="11"/>
      <c r="I209" s="11"/>
      <c r="J209" s="11"/>
      <c r="K209" s="11"/>
      <c r="L209" s="11"/>
      <c r="M209" s="11"/>
      <c r="N209" s="11"/>
      <c r="O209" s="11"/>
      <c r="P209" s="12"/>
      <c r="Q209" s="49" t="s">
        <v>75</v>
      </c>
      <c r="R209" s="84">
        <v>412</v>
      </c>
      <c r="S209" s="85"/>
      <c r="T209" s="85"/>
      <c r="U209" s="85"/>
      <c r="V209" s="85"/>
      <c r="W209" s="85"/>
      <c r="X209" s="53">
        <v>0</v>
      </c>
      <c r="Y209" s="86">
        <v>2080</v>
      </c>
      <c r="Z209" s="87"/>
      <c r="AA209" s="88">
        <v>2400</v>
      </c>
      <c r="AB209" s="89"/>
      <c r="AC209" s="90"/>
      <c r="AD209" s="88">
        <v>2080</v>
      </c>
      <c r="AE209" s="91"/>
      <c r="AF209" s="91"/>
      <c r="AG209" s="92"/>
      <c r="AH209" s="82">
        <f t="shared" si="6"/>
        <v>86.666666666666671</v>
      </c>
      <c r="AI209" s="69">
        <v>0</v>
      </c>
      <c r="AJ209" s="83">
        <f t="shared" si="7"/>
        <v>2080</v>
      </c>
      <c r="AK209" s="69" t="e">
        <f t="shared" si="8"/>
        <v>#DIV/0!</v>
      </c>
    </row>
    <row r="210" spans="1:37" ht="34.5" customHeight="1">
      <c r="A210" s="15"/>
      <c r="B210" s="11" t="s">
        <v>74</v>
      </c>
      <c r="C210" s="11"/>
      <c r="D210" s="11"/>
      <c r="E210" s="11"/>
      <c r="F210" s="11"/>
      <c r="G210" s="11"/>
      <c r="H210" s="11"/>
      <c r="I210" s="11"/>
      <c r="J210" s="11"/>
      <c r="K210" s="11"/>
      <c r="L210" s="11"/>
      <c r="M210" s="11"/>
      <c r="N210" s="11"/>
      <c r="O210" s="11"/>
      <c r="P210" s="12"/>
      <c r="Q210" s="49" t="s">
        <v>72</v>
      </c>
      <c r="R210" s="84">
        <v>244</v>
      </c>
      <c r="S210" s="85"/>
      <c r="T210" s="85"/>
      <c r="U210" s="85"/>
      <c r="V210" s="85"/>
      <c r="W210" s="85"/>
      <c r="X210" s="53">
        <v>0</v>
      </c>
      <c r="Y210" s="86">
        <v>0</v>
      </c>
      <c r="Z210" s="87"/>
      <c r="AA210" s="88">
        <v>191.9</v>
      </c>
      <c r="AB210" s="89"/>
      <c r="AC210" s="90"/>
      <c r="AD210" s="88">
        <v>0</v>
      </c>
      <c r="AE210" s="91"/>
      <c r="AF210" s="91"/>
      <c r="AG210" s="92"/>
      <c r="AH210" s="82">
        <f t="shared" si="6"/>
        <v>0</v>
      </c>
      <c r="AI210" s="69">
        <v>0</v>
      </c>
      <c r="AJ210" s="83">
        <f t="shared" si="7"/>
        <v>0</v>
      </c>
      <c r="AK210" s="69" t="e">
        <f t="shared" si="8"/>
        <v>#DIV/0!</v>
      </c>
    </row>
    <row r="211" spans="1:37" ht="57" customHeight="1">
      <c r="A211" s="15"/>
      <c r="B211" s="11" t="s">
        <v>73</v>
      </c>
      <c r="C211" s="11"/>
      <c r="D211" s="11"/>
      <c r="E211" s="11"/>
      <c r="F211" s="11"/>
      <c r="G211" s="11"/>
      <c r="H211" s="11"/>
      <c r="I211" s="11"/>
      <c r="J211" s="11"/>
      <c r="K211" s="11"/>
      <c r="L211" s="11"/>
      <c r="M211" s="11"/>
      <c r="N211" s="11"/>
      <c r="O211" s="11"/>
      <c r="P211" s="12"/>
      <c r="Q211" s="49" t="s">
        <v>72</v>
      </c>
      <c r="R211" s="84">
        <v>412</v>
      </c>
      <c r="S211" s="85"/>
      <c r="T211" s="85"/>
      <c r="U211" s="85"/>
      <c r="V211" s="85"/>
      <c r="W211" s="85"/>
      <c r="X211" s="53">
        <v>0</v>
      </c>
      <c r="Y211" s="86">
        <v>4800</v>
      </c>
      <c r="Z211" s="87"/>
      <c r="AA211" s="88">
        <v>7200</v>
      </c>
      <c r="AB211" s="89"/>
      <c r="AC211" s="90"/>
      <c r="AD211" s="88">
        <v>4800</v>
      </c>
      <c r="AE211" s="91"/>
      <c r="AF211" s="91"/>
      <c r="AG211" s="92"/>
      <c r="AH211" s="82">
        <f t="shared" si="6"/>
        <v>66.666666666666657</v>
      </c>
      <c r="AI211" s="69">
        <v>3234.7260000000001</v>
      </c>
      <c r="AJ211" s="83">
        <f t="shared" si="7"/>
        <v>1565.2739999999999</v>
      </c>
      <c r="AK211" s="69">
        <f t="shared" si="8"/>
        <v>48.389693593831424</v>
      </c>
    </row>
    <row r="212" spans="1:37" ht="24" customHeight="1">
      <c r="A212" s="15"/>
      <c r="B212" s="13"/>
      <c r="C212" s="13"/>
      <c r="D212" s="13"/>
      <c r="E212" s="13"/>
      <c r="F212" s="4" t="s">
        <v>432</v>
      </c>
      <c r="G212" s="8"/>
      <c r="H212" s="8"/>
      <c r="I212" s="8"/>
      <c r="J212" s="8"/>
      <c r="K212" s="8"/>
      <c r="L212" s="8"/>
      <c r="M212" s="10"/>
      <c r="N212" s="50"/>
      <c r="O212" s="50"/>
      <c r="P212" s="51"/>
      <c r="Q212" s="49" t="s">
        <v>429</v>
      </c>
      <c r="R212" s="84"/>
      <c r="S212" s="103"/>
      <c r="T212" s="103"/>
      <c r="U212" s="103"/>
      <c r="V212" s="103"/>
      <c r="W212" s="103"/>
      <c r="X212" s="53"/>
      <c r="Y212" s="86"/>
      <c r="Z212" s="87"/>
      <c r="AA212" s="88">
        <v>0</v>
      </c>
      <c r="AB212" s="86"/>
      <c r="AC212" s="104"/>
      <c r="AD212" s="88">
        <v>0</v>
      </c>
      <c r="AE212" s="105"/>
      <c r="AF212" s="105"/>
      <c r="AG212" s="106"/>
      <c r="AH212" s="82" t="e">
        <f t="shared" si="6"/>
        <v>#DIV/0!</v>
      </c>
      <c r="AI212" s="69">
        <v>20</v>
      </c>
      <c r="AJ212" s="83">
        <f t="shared" si="7"/>
        <v>-20</v>
      </c>
      <c r="AK212" s="69">
        <f t="shared" si="8"/>
        <v>-100</v>
      </c>
    </row>
    <row r="213" spans="1:37" ht="42" customHeight="1">
      <c r="A213" s="15"/>
      <c r="B213" s="13"/>
      <c r="C213" s="13"/>
      <c r="D213" s="13"/>
      <c r="E213" s="13"/>
      <c r="F213" s="14"/>
      <c r="G213" s="8" t="s">
        <v>433</v>
      </c>
      <c r="H213" s="8"/>
      <c r="I213" s="8"/>
      <c r="J213" s="8"/>
      <c r="K213" s="8"/>
      <c r="L213" s="8"/>
      <c r="M213" s="10"/>
      <c r="N213" s="50"/>
      <c r="O213" s="50"/>
      <c r="P213" s="51"/>
      <c r="Q213" s="49" t="s">
        <v>430</v>
      </c>
      <c r="R213" s="84"/>
      <c r="S213" s="103"/>
      <c r="T213" s="103"/>
      <c r="U213" s="103"/>
      <c r="V213" s="103"/>
      <c r="W213" s="103"/>
      <c r="X213" s="53"/>
      <c r="Y213" s="86"/>
      <c r="Z213" s="87"/>
      <c r="AA213" s="88">
        <v>0</v>
      </c>
      <c r="AB213" s="86"/>
      <c r="AC213" s="104"/>
      <c r="AD213" s="88">
        <v>0</v>
      </c>
      <c r="AE213" s="105"/>
      <c r="AF213" s="105"/>
      <c r="AG213" s="106"/>
      <c r="AH213" s="82" t="e">
        <f t="shared" si="6"/>
        <v>#DIV/0!</v>
      </c>
      <c r="AI213" s="69">
        <v>20</v>
      </c>
      <c r="AJ213" s="83">
        <f t="shared" si="7"/>
        <v>-20</v>
      </c>
      <c r="AK213" s="69">
        <f t="shared" si="8"/>
        <v>-100</v>
      </c>
    </row>
    <row r="214" spans="1:37" ht="41.25" customHeight="1">
      <c r="A214" s="15"/>
      <c r="B214" s="13"/>
      <c r="C214" s="13"/>
      <c r="D214" s="13"/>
      <c r="E214" s="13"/>
      <c r="F214" s="3" t="s">
        <v>434</v>
      </c>
      <c r="G214" s="7"/>
      <c r="H214" s="7"/>
      <c r="I214" s="7"/>
      <c r="J214" s="7"/>
      <c r="K214" s="7"/>
      <c r="L214" s="7"/>
      <c r="M214" s="9"/>
      <c r="N214" s="50"/>
      <c r="O214" s="50"/>
      <c r="P214" s="51"/>
      <c r="Q214" s="49" t="s">
        <v>431</v>
      </c>
      <c r="R214" s="84">
        <v>244</v>
      </c>
      <c r="S214" s="103"/>
      <c r="T214" s="103"/>
      <c r="U214" s="103"/>
      <c r="V214" s="103"/>
      <c r="W214" s="103"/>
      <c r="X214" s="53"/>
      <c r="Y214" s="86"/>
      <c r="Z214" s="87"/>
      <c r="AA214" s="88">
        <v>0</v>
      </c>
      <c r="AB214" s="86"/>
      <c r="AC214" s="104"/>
      <c r="AD214" s="88">
        <v>0</v>
      </c>
      <c r="AE214" s="105"/>
      <c r="AF214" s="105"/>
      <c r="AG214" s="106"/>
      <c r="AH214" s="82" t="e">
        <f t="shared" si="6"/>
        <v>#DIV/0!</v>
      </c>
      <c r="AI214" s="69">
        <v>20</v>
      </c>
      <c r="AJ214" s="83">
        <f t="shared" si="7"/>
        <v>-20</v>
      </c>
      <c r="AK214" s="69">
        <f t="shared" si="8"/>
        <v>-100</v>
      </c>
    </row>
    <row r="215" spans="1:37" ht="23.25" customHeight="1">
      <c r="A215" s="15"/>
      <c r="B215" s="11" t="s">
        <v>71</v>
      </c>
      <c r="C215" s="11"/>
      <c r="D215" s="11"/>
      <c r="E215" s="11"/>
      <c r="F215" s="11"/>
      <c r="G215" s="11"/>
      <c r="H215" s="11"/>
      <c r="I215" s="11"/>
      <c r="J215" s="11"/>
      <c r="K215" s="11"/>
      <c r="L215" s="11"/>
      <c r="M215" s="11"/>
      <c r="N215" s="11"/>
      <c r="O215" s="11"/>
      <c r="P215" s="12"/>
      <c r="Q215" s="49" t="s">
        <v>70</v>
      </c>
      <c r="R215" s="84" t="s">
        <v>41</v>
      </c>
      <c r="S215" s="85"/>
      <c r="T215" s="85"/>
      <c r="U215" s="85"/>
      <c r="V215" s="85"/>
      <c r="W215" s="85"/>
      <c r="X215" s="53">
        <v>0</v>
      </c>
      <c r="Y215" s="86">
        <v>2438</v>
      </c>
      <c r="Z215" s="87"/>
      <c r="AA215" s="88">
        <v>4120.4399999999996</v>
      </c>
      <c r="AB215" s="89"/>
      <c r="AC215" s="90"/>
      <c r="AD215" s="88">
        <v>2438.011</v>
      </c>
      <c r="AE215" s="91"/>
      <c r="AF215" s="91"/>
      <c r="AG215" s="92"/>
      <c r="AH215" s="82">
        <f t="shared" si="6"/>
        <v>59.168705283901723</v>
      </c>
      <c r="AI215" s="69">
        <v>3647.8330000000001</v>
      </c>
      <c r="AJ215" s="83">
        <f t="shared" si="7"/>
        <v>-1209.8220000000001</v>
      </c>
      <c r="AK215" s="69">
        <f t="shared" si="8"/>
        <v>-33.165498530223289</v>
      </c>
    </row>
    <row r="216" spans="1:37" ht="34.5" customHeight="1">
      <c r="A216" s="15"/>
      <c r="B216" s="11" t="s">
        <v>69</v>
      </c>
      <c r="C216" s="11"/>
      <c r="D216" s="11"/>
      <c r="E216" s="11"/>
      <c r="F216" s="11"/>
      <c r="G216" s="11"/>
      <c r="H216" s="11"/>
      <c r="I216" s="11"/>
      <c r="J216" s="11"/>
      <c r="K216" s="11"/>
      <c r="L216" s="11"/>
      <c r="M216" s="11"/>
      <c r="N216" s="11"/>
      <c r="O216" s="11"/>
      <c r="P216" s="12"/>
      <c r="Q216" s="49" t="s">
        <v>68</v>
      </c>
      <c r="R216" s="84" t="s">
        <v>41</v>
      </c>
      <c r="S216" s="85"/>
      <c r="T216" s="85"/>
      <c r="U216" s="85"/>
      <c r="V216" s="85"/>
      <c r="W216" s="85"/>
      <c r="X216" s="53">
        <v>0</v>
      </c>
      <c r="Y216" s="86">
        <v>2438</v>
      </c>
      <c r="Z216" s="87"/>
      <c r="AA216" s="88">
        <v>4120.4399999999996</v>
      </c>
      <c r="AB216" s="89"/>
      <c r="AC216" s="90"/>
      <c r="AD216" s="88">
        <v>2438.011</v>
      </c>
      <c r="AE216" s="91"/>
      <c r="AF216" s="91"/>
      <c r="AG216" s="92"/>
      <c r="AH216" s="82">
        <f t="shared" si="6"/>
        <v>59.168705283901723</v>
      </c>
      <c r="AI216" s="69">
        <v>3647.8330000000001</v>
      </c>
      <c r="AJ216" s="83">
        <f t="shared" si="7"/>
        <v>-1209.8220000000001</v>
      </c>
      <c r="AK216" s="69">
        <f t="shared" si="8"/>
        <v>-33.165498530223289</v>
      </c>
    </row>
    <row r="217" spans="1:37" ht="42" customHeight="1">
      <c r="A217" s="15"/>
      <c r="B217" s="13"/>
      <c r="C217" s="13"/>
      <c r="D217" s="13"/>
      <c r="E217" s="13"/>
      <c r="F217" s="4" t="s">
        <v>436</v>
      </c>
      <c r="G217" s="8"/>
      <c r="H217" s="8"/>
      <c r="I217" s="8"/>
      <c r="J217" s="8"/>
      <c r="K217" s="8"/>
      <c r="L217" s="8"/>
      <c r="M217" s="10"/>
      <c r="N217" s="50"/>
      <c r="O217" s="50"/>
      <c r="P217" s="51"/>
      <c r="Q217" s="49" t="s">
        <v>435</v>
      </c>
      <c r="R217" s="84">
        <v>244</v>
      </c>
      <c r="S217" s="103"/>
      <c r="T217" s="103"/>
      <c r="U217" s="103"/>
      <c r="V217" s="103"/>
      <c r="W217" s="103"/>
      <c r="X217" s="53"/>
      <c r="Y217" s="86"/>
      <c r="Z217" s="87"/>
      <c r="AA217" s="88">
        <v>0</v>
      </c>
      <c r="AB217" s="86"/>
      <c r="AC217" s="104"/>
      <c r="AD217" s="88">
        <v>0</v>
      </c>
      <c r="AE217" s="105"/>
      <c r="AF217" s="105"/>
      <c r="AG217" s="106"/>
      <c r="AH217" s="82" t="e">
        <f t="shared" si="6"/>
        <v>#DIV/0!</v>
      </c>
      <c r="AI217" s="69">
        <v>266</v>
      </c>
      <c r="AJ217" s="83">
        <f t="shared" si="7"/>
        <v>-266</v>
      </c>
      <c r="AK217" s="69">
        <f t="shared" si="8"/>
        <v>-100</v>
      </c>
    </row>
    <row r="218" spans="1:37" ht="23.25" customHeight="1">
      <c r="A218" s="15"/>
      <c r="B218" s="11" t="s">
        <v>67</v>
      </c>
      <c r="C218" s="11"/>
      <c r="D218" s="11"/>
      <c r="E218" s="11"/>
      <c r="F218" s="11"/>
      <c r="G218" s="11"/>
      <c r="H218" s="11"/>
      <c r="I218" s="11"/>
      <c r="J218" s="11"/>
      <c r="K218" s="11"/>
      <c r="L218" s="11"/>
      <c r="M218" s="11"/>
      <c r="N218" s="11"/>
      <c r="O218" s="11"/>
      <c r="P218" s="12"/>
      <c r="Q218" s="49" t="s">
        <v>64</v>
      </c>
      <c r="R218" s="84">
        <v>244</v>
      </c>
      <c r="S218" s="85"/>
      <c r="T218" s="85"/>
      <c r="U218" s="85"/>
      <c r="V218" s="85"/>
      <c r="W218" s="85"/>
      <c r="X218" s="53">
        <v>0</v>
      </c>
      <c r="Y218" s="86">
        <v>1124</v>
      </c>
      <c r="Z218" s="87"/>
      <c r="AA218" s="88">
        <v>2455.1640000000002</v>
      </c>
      <c r="AB218" s="89"/>
      <c r="AC218" s="90"/>
      <c r="AD218" s="88">
        <v>1124.048</v>
      </c>
      <c r="AE218" s="91"/>
      <c r="AF218" s="91"/>
      <c r="AG218" s="92"/>
      <c r="AH218" s="82">
        <f t="shared" si="6"/>
        <v>45.783010829419126</v>
      </c>
      <c r="AI218" s="69">
        <v>1686.3219999999999</v>
      </c>
      <c r="AJ218" s="83">
        <f t="shared" si="7"/>
        <v>-562.27399999999989</v>
      </c>
      <c r="AK218" s="69">
        <f t="shared" si="8"/>
        <v>-33.343216775918236</v>
      </c>
    </row>
    <row r="219" spans="1:37" ht="23.25" customHeight="1">
      <c r="A219" s="15"/>
      <c r="B219" s="11" t="s">
        <v>66</v>
      </c>
      <c r="C219" s="11"/>
      <c r="D219" s="11"/>
      <c r="E219" s="11"/>
      <c r="F219" s="11"/>
      <c r="G219" s="11"/>
      <c r="H219" s="11"/>
      <c r="I219" s="11"/>
      <c r="J219" s="11"/>
      <c r="K219" s="11"/>
      <c r="L219" s="11"/>
      <c r="M219" s="11"/>
      <c r="N219" s="11"/>
      <c r="O219" s="11"/>
      <c r="P219" s="12"/>
      <c r="Q219" s="49" t="s">
        <v>64</v>
      </c>
      <c r="R219" s="84">
        <v>247</v>
      </c>
      <c r="S219" s="85"/>
      <c r="T219" s="85"/>
      <c r="U219" s="85"/>
      <c r="V219" s="85"/>
      <c r="W219" s="85"/>
      <c r="X219" s="53">
        <v>0</v>
      </c>
      <c r="Y219" s="86">
        <v>1022.7</v>
      </c>
      <c r="Z219" s="87"/>
      <c r="AA219" s="88">
        <v>1373.9949999999999</v>
      </c>
      <c r="AB219" s="89"/>
      <c r="AC219" s="90"/>
      <c r="AD219" s="88">
        <v>1022.682</v>
      </c>
      <c r="AE219" s="91"/>
      <c r="AF219" s="91"/>
      <c r="AG219" s="92"/>
      <c r="AH219" s="82">
        <f t="shared" ref="AH219:AH265" si="9">AD219/AA219*100</f>
        <v>74.431275222981157</v>
      </c>
      <c r="AI219" s="69">
        <v>1131.2429999999999</v>
      </c>
      <c r="AJ219" s="83">
        <f t="shared" ref="AJ219:AJ265" si="10">AD219-AI219</f>
        <v>-108.56099999999992</v>
      </c>
      <c r="AK219" s="69">
        <f t="shared" ref="AK219:AK265" si="11">AD219/AI219*100-100</f>
        <v>-9.5966118685375221</v>
      </c>
    </row>
    <row r="220" spans="1:37" ht="45.75" customHeight="1">
      <c r="A220" s="15"/>
      <c r="B220" s="11" t="s">
        <v>65</v>
      </c>
      <c r="C220" s="11"/>
      <c r="D220" s="11"/>
      <c r="E220" s="11"/>
      <c r="F220" s="11"/>
      <c r="G220" s="11"/>
      <c r="H220" s="11"/>
      <c r="I220" s="11"/>
      <c r="J220" s="11"/>
      <c r="K220" s="11"/>
      <c r="L220" s="11"/>
      <c r="M220" s="11"/>
      <c r="N220" s="11"/>
      <c r="O220" s="11"/>
      <c r="P220" s="12"/>
      <c r="Q220" s="49" t="s">
        <v>64</v>
      </c>
      <c r="R220" s="84">
        <v>831</v>
      </c>
      <c r="S220" s="85"/>
      <c r="T220" s="85"/>
      <c r="U220" s="85"/>
      <c r="V220" s="85"/>
      <c r="W220" s="85"/>
      <c r="X220" s="53">
        <v>0</v>
      </c>
      <c r="Y220" s="86">
        <v>291.3</v>
      </c>
      <c r="Z220" s="87"/>
      <c r="AA220" s="88">
        <v>291.28100000000001</v>
      </c>
      <c r="AB220" s="89"/>
      <c r="AC220" s="90"/>
      <c r="AD220" s="88">
        <v>291.28100000000001</v>
      </c>
      <c r="AE220" s="91"/>
      <c r="AF220" s="91"/>
      <c r="AG220" s="92"/>
      <c r="AH220" s="82">
        <f t="shared" si="9"/>
        <v>100</v>
      </c>
      <c r="AI220" s="69">
        <v>564.25699999999995</v>
      </c>
      <c r="AJ220" s="83">
        <f t="shared" si="10"/>
        <v>-272.97599999999994</v>
      </c>
      <c r="AK220" s="69">
        <f t="shared" si="11"/>
        <v>-48.377955435200626</v>
      </c>
    </row>
    <row r="221" spans="1:37" ht="15.75" customHeight="1">
      <c r="A221" s="15"/>
      <c r="B221" s="11" t="s">
        <v>62</v>
      </c>
      <c r="C221" s="11"/>
      <c r="D221" s="11"/>
      <c r="E221" s="11"/>
      <c r="F221" s="11"/>
      <c r="G221" s="11"/>
      <c r="H221" s="11"/>
      <c r="I221" s="11"/>
      <c r="J221" s="11"/>
      <c r="K221" s="11"/>
      <c r="L221" s="11"/>
      <c r="M221" s="11"/>
      <c r="N221" s="11"/>
      <c r="O221" s="11"/>
      <c r="P221" s="12"/>
      <c r="Q221" s="49" t="s">
        <v>63</v>
      </c>
      <c r="R221" s="84" t="s">
        <v>41</v>
      </c>
      <c r="S221" s="85"/>
      <c r="T221" s="85"/>
      <c r="U221" s="85"/>
      <c r="V221" s="85"/>
      <c r="W221" s="85"/>
      <c r="X221" s="53">
        <v>0</v>
      </c>
      <c r="Y221" s="86">
        <v>6750.8</v>
      </c>
      <c r="Z221" s="87"/>
      <c r="AA221" s="88">
        <v>56750.834000000003</v>
      </c>
      <c r="AB221" s="89"/>
      <c r="AC221" s="90"/>
      <c r="AD221" s="88">
        <v>6750.8339999999998</v>
      </c>
      <c r="AE221" s="91"/>
      <c r="AF221" s="91"/>
      <c r="AG221" s="92"/>
      <c r="AH221" s="82">
        <f t="shared" si="9"/>
        <v>11.895567913592247</v>
      </c>
      <c r="AI221" s="69">
        <v>32837.800000000003</v>
      </c>
      <c r="AJ221" s="83">
        <f t="shared" si="10"/>
        <v>-26086.966000000004</v>
      </c>
      <c r="AK221" s="69">
        <f t="shared" si="11"/>
        <v>-79.441881002990456</v>
      </c>
    </row>
    <row r="222" spans="1:37" ht="15.75" customHeight="1">
      <c r="A222" s="15"/>
      <c r="B222" s="11" t="s">
        <v>62</v>
      </c>
      <c r="C222" s="11"/>
      <c r="D222" s="11"/>
      <c r="E222" s="11"/>
      <c r="F222" s="11"/>
      <c r="G222" s="11"/>
      <c r="H222" s="11"/>
      <c r="I222" s="11"/>
      <c r="J222" s="11"/>
      <c r="K222" s="11"/>
      <c r="L222" s="11"/>
      <c r="M222" s="11"/>
      <c r="N222" s="11"/>
      <c r="O222" s="11"/>
      <c r="P222" s="12"/>
      <c r="Q222" s="49" t="s">
        <v>61</v>
      </c>
      <c r="R222" s="84" t="s">
        <v>41</v>
      </c>
      <c r="S222" s="85"/>
      <c r="T222" s="85"/>
      <c r="U222" s="85"/>
      <c r="V222" s="85"/>
      <c r="W222" s="85"/>
      <c r="X222" s="53">
        <v>0</v>
      </c>
      <c r="Y222" s="86">
        <v>6750.8</v>
      </c>
      <c r="Z222" s="87"/>
      <c r="AA222" s="88">
        <v>56750.834000000003</v>
      </c>
      <c r="AB222" s="89"/>
      <c r="AC222" s="90"/>
      <c r="AD222" s="88">
        <v>6750.8339999999998</v>
      </c>
      <c r="AE222" s="91"/>
      <c r="AF222" s="91"/>
      <c r="AG222" s="92"/>
      <c r="AH222" s="82">
        <f t="shared" si="9"/>
        <v>11.895567913592247</v>
      </c>
      <c r="AI222" s="69">
        <v>32837.800000000003</v>
      </c>
      <c r="AJ222" s="83">
        <f t="shared" si="10"/>
        <v>-26086.966000000004</v>
      </c>
      <c r="AK222" s="69">
        <f t="shared" si="11"/>
        <v>-79.441881002990456</v>
      </c>
    </row>
    <row r="223" spans="1:37" ht="34.5" customHeight="1">
      <c r="A223" s="15"/>
      <c r="B223" s="11" t="s">
        <v>60</v>
      </c>
      <c r="C223" s="11"/>
      <c r="D223" s="11"/>
      <c r="E223" s="11"/>
      <c r="F223" s="11"/>
      <c r="G223" s="11"/>
      <c r="H223" s="11"/>
      <c r="I223" s="11"/>
      <c r="J223" s="11"/>
      <c r="K223" s="11"/>
      <c r="L223" s="11"/>
      <c r="M223" s="11"/>
      <c r="N223" s="11"/>
      <c r="O223" s="11"/>
      <c r="P223" s="12"/>
      <c r="Q223" s="49" t="s">
        <v>59</v>
      </c>
      <c r="R223" s="84">
        <v>412</v>
      </c>
      <c r="S223" s="85"/>
      <c r="T223" s="85"/>
      <c r="U223" s="85"/>
      <c r="V223" s="85"/>
      <c r="W223" s="85"/>
      <c r="X223" s="53">
        <v>0</v>
      </c>
      <c r="Y223" s="86">
        <v>0</v>
      </c>
      <c r="Z223" s="87"/>
      <c r="AA223" s="88">
        <v>47700</v>
      </c>
      <c r="AB223" s="89"/>
      <c r="AC223" s="90"/>
      <c r="AD223" s="88">
        <v>0</v>
      </c>
      <c r="AE223" s="91"/>
      <c r="AF223" s="91"/>
      <c r="AG223" s="92"/>
      <c r="AH223" s="82">
        <f t="shared" si="9"/>
        <v>0</v>
      </c>
      <c r="AI223" s="69">
        <v>7049.63</v>
      </c>
      <c r="AJ223" s="83">
        <f t="shared" si="10"/>
        <v>-7049.63</v>
      </c>
      <c r="AK223" s="69">
        <f t="shared" si="11"/>
        <v>-100</v>
      </c>
    </row>
    <row r="224" spans="1:37" ht="34.5" customHeight="1">
      <c r="A224" s="5" t="s">
        <v>437</v>
      </c>
      <c r="B224" s="5"/>
      <c r="C224" s="5"/>
      <c r="D224" s="5"/>
      <c r="E224" s="5"/>
      <c r="F224" s="5"/>
      <c r="G224" s="5"/>
      <c r="H224" s="5"/>
      <c r="I224" s="5"/>
      <c r="J224" s="5"/>
      <c r="K224" s="5"/>
      <c r="L224" s="5"/>
      <c r="M224" s="6"/>
      <c r="N224" s="50"/>
      <c r="O224" s="50"/>
      <c r="P224" s="51"/>
      <c r="Q224" s="49" t="s">
        <v>59</v>
      </c>
      <c r="R224" s="84">
        <v>853</v>
      </c>
      <c r="S224" s="103"/>
      <c r="T224" s="103"/>
      <c r="U224" s="103"/>
      <c r="V224" s="103"/>
      <c r="W224" s="103"/>
      <c r="X224" s="53"/>
      <c r="Y224" s="86"/>
      <c r="Z224" s="87"/>
      <c r="AA224" s="88">
        <v>0</v>
      </c>
      <c r="AB224" s="86"/>
      <c r="AC224" s="104"/>
      <c r="AD224" s="88">
        <v>0</v>
      </c>
      <c r="AE224" s="105"/>
      <c r="AF224" s="105"/>
      <c r="AG224" s="106"/>
      <c r="AH224" s="82" t="e">
        <f t="shared" si="9"/>
        <v>#DIV/0!</v>
      </c>
      <c r="AI224" s="69">
        <v>15522.37</v>
      </c>
      <c r="AJ224" s="83">
        <f t="shared" si="10"/>
        <v>-15522.37</v>
      </c>
      <c r="AK224" s="69">
        <f t="shared" si="11"/>
        <v>-100</v>
      </c>
    </row>
    <row r="225" spans="1:37" ht="34.5" customHeight="1">
      <c r="A225" s="15"/>
      <c r="B225" s="11" t="s">
        <v>58</v>
      </c>
      <c r="C225" s="11"/>
      <c r="D225" s="11"/>
      <c r="E225" s="11"/>
      <c r="F225" s="11"/>
      <c r="G225" s="11"/>
      <c r="H225" s="11"/>
      <c r="I225" s="11"/>
      <c r="J225" s="11"/>
      <c r="K225" s="11"/>
      <c r="L225" s="11"/>
      <c r="M225" s="11"/>
      <c r="N225" s="11"/>
      <c r="O225" s="11"/>
      <c r="P225" s="12"/>
      <c r="Q225" s="49" t="s">
        <v>56</v>
      </c>
      <c r="R225" s="84">
        <v>412</v>
      </c>
      <c r="S225" s="85"/>
      <c r="T225" s="85"/>
      <c r="U225" s="85"/>
      <c r="V225" s="85"/>
      <c r="W225" s="85"/>
      <c r="X225" s="53">
        <v>0</v>
      </c>
      <c r="Y225" s="86">
        <v>4018.7</v>
      </c>
      <c r="Z225" s="87"/>
      <c r="AA225" s="88">
        <v>6318.6840000000002</v>
      </c>
      <c r="AB225" s="89"/>
      <c r="AC225" s="90"/>
      <c r="AD225" s="88">
        <v>4018.6840000000002</v>
      </c>
      <c r="AE225" s="91"/>
      <c r="AF225" s="91"/>
      <c r="AG225" s="92"/>
      <c r="AH225" s="82">
        <f t="shared" si="9"/>
        <v>63.600015446254318</v>
      </c>
      <c r="AI225" s="69">
        <v>0</v>
      </c>
      <c r="AJ225" s="83">
        <f t="shared" si="10"/>
        <v>4018.6840000000002</v>
      </c>
      <c r="AK225" s="69" t="e">
        <f t="shared" si="11"/>
        <v>#DIV/0!</v>
      </c>
    </row>
    <row r="226" spans="1:37" ht="23.25" customHeight="1">
      <c r="A226" s="15"/>
      <c r="B226" s="11" t="s">
        <v>57</v>
      </c>
      <c r="C226" s="11"/>
      <c r="D226" s="11"/>
      <c r="E226" s="11"/>
      <c r="F226" s="11"/>
      <c r="G226" s="11"/>
      <c r="H226" s="11"/>
      <c r="I226" s="11"/>
      <c r="J226" s="11"/>
      <c r="K226" s="11"/>
      <c r="L226" s="11"/>
      <c r="M226" s="11"/>
      <c r="N226" s="11"/>
      <c r="O226" s="11"/>
      <c r="P226" s="12"/>
      <c r="Q226" s="49" t="s">
        <v>56</v>
      </c>
      <c r="R226" s="84">
        <v>853</v>
      </c>
      <c r="S226" s="85"/>
      <c r="T226" s="85"/>
      <c r="U226" s="85"/>
      <c r="V226" s="85"/>
      <c r="W226" s="85"/>
      <c r="X226" s="53">
        <v>0</v>
      </c>
      <c r="Y226" s="86">
        <v>2732.2</v>
      </c>
      <c r="Z226" s="87"/>
      <c r="AA226" s="88">
        <v>2732.15</v>
      </c>
      <c r="AB226" s="89"/>
      <c r="AC226" s="90"/>
      <c r="AD226" s="88">
        <v>2732.15</v>
      </c>
      <c r="AE226" s="91"/>
      <c r="AF226" s="91"/>
      <c r="AG226" s="92"/>
      <c r="AH226" s="82">
        <f t="shared" si="9"/>
        <v>100</v>
      </c>
      <c r="AI226" s="69">
        <v>7124.5510000000004</v>
      </c>
      <c r="AJ226" s="83">
        <f t="shared" si="10"/>
        <v>-4392.4009999999998</v>
      </c>
      <c r="AK226" s="69">
        <f t="shared" si="11"/>
        <v>-61.65161846690409</v>
      </c>
    </row>
    <row r="227" spans="1:37" ht="23.25" customHeight="1">
      <c r="A227" s="15"/>
      <c r="B227" s="93" t="s">
        <v>55</v>
      </c>
      <c r="C227" s="93"/>
      <c r="D227" s="93"/>
      <c r="E227" s="93"/>
      <c r="F227" s="93"/>
      <c r="G227" s="93"/>
      <c r="H227" s="93"/>
      <c r="I227" s="93"/>
      <c r="J227" s="93"/>
      <c r="K227" s="93"/>
      <c r="L227" s="93"/>
      <c r="M227" s="93"/>
      <c r="N227" s="93"/>
      <c r="O227" s="93"/>
      <c r="P227" s="94"/>
      <c r="Q227" s="95" t="s">
        <v>54</v>
      </c>
      <c r="R227" s="96" t="s">
        <v>41</v>
      </c>
      <c r="S227" s="97"/>
      <c r="T227" s="97"/>
      <c r="U227" s="97"/>
      <c r="V227" s="97"/>
      <c r="W227" s="97"/>
      <c r="X227" s="53">
        <v>0</v>
      </c>
      <c r="Y227" s="86">
        <v>21331.5</v>
      </c>
      <c r="Z227" s="87"/>
      <c r="AA227" s="98">
        <v>29379</v>
      </c>
      <c r="AB227" s="99"/>
      <c r="AC227" s="100"/>
      <c r="AD227" s="98">
        <v>21331.486000000001</v>
      </c>
      <c r="AE227" s="101"/>
      <c r="AF227" s="101"/>
      <c r="AG227" s="102"/>
      <c r="AH227" s="82">
        <f t="shared" si="9"/>
        <v>72.607937642533784</v>
      </c>
      <c r="AI227" s="69">
        <v>15488.507</v>
      </c>
      <c r="AJ227" s="83">
        <f t="shared" si="10"/>
        <v>5842.9790000000012</v>
      </c>
      <c r="AK227" s="69">
        <f t="shared" si="11"/>
        <v>37.724610900198456</v>
      </c>
    </row>
    <row r="228" spans="1:37" ht="34.5" customHeight="1">
      <c r="A228" s="15"/>
      <c r="B228" s="11" t="s">
        <v>53</v>
      </c>
      <c r="C228" s="11"/>
      <c r="D228" s="11"/>
      <c r="E228" s="11"/>
      <c r="F228" s="11"/>
      <c r="G228" s="11"/>
      <c r="H228" s="11"/>
      <c r="I228" s="11"/>
      <c r="J228" s="11"/>
      <c r="K228" s="11"/>
      <c r="L228" s="11"/>
      <c r="M228" s="11"/>
      <c r="N228" s="11"/>
      <c r="O228" s="11"/>
      <c r="P228" s="12"/>
      <c r="Q228" s="49" t="s">
        <v>52</v>
      </c>
      <c r="R228" s="84" t="s">
        <v>41</v>
      </c>
      <c r="S228" s="85"/>
      <c r="T228" s="85"/>
      <c r="U228" s="85"/>
      <c r="V228" s="85"/>
      <c r="W228" s="85"/>
      <c r="X228" s="53">
        <v>0</v>
      </c>
      <c r="Y228" s="86">
        <v>4937</v>
      </c>
      <c r="Z228" s="87"/>
      <c r="AA228" s="88">
        <v>7850</v>
      </c>
      <c r="AB228" s="89"/>
      <c r="AC228" s="90"/>
      <c r="AD228" s="88">
        <v>4936.9690000000001</v>
      </c>
      <c r="AE228" s="91"/>
      <c r="AF228" s="91"/>
      <c r="AG228" s="92"/>
      <c r="AH228" s="82">
        <f t="shared" si="9"/>
        <v>62.891324840764327</v>
      </c>
      <c r="AI228" s="69">
        <v>1331.155</v>
      </c>
      <c r="AJ228" s="83">
        <f t="shared" si="10"/>
        <v>3605.8140000000003</v>
      </c>
      <c r="AK228" s="69">
        <f t="shared" si="11"/>
        <v>270.87859790933442</v>
      </c>
    </row>
    <row r="229" spans="1:37" ht="34.5" customHeight="1">
      <c r="A229" s="15"/>
      <c r="B229" s="11" t="s">
        <v>51</v>
      </c>
      <c r="C229" s="11"/>
      <c r="D229" s="11"/>
      <c r="E229" s="11"/>
      <c r="F229" s="11"/>
      <c r="G229" s="11"/>
      <c r="H229" s="11"/>
      <c r="I229" s="11"/>
      <c r="J229" s="11"/>
      <c r="K229" s="11"/>
      <c r="L229" s="11"/>
      <c r="M229" s="11"/>
      <c r="N229" s="11"/>
      <c r="O229" s="11"/>
      <c r="P229" s="12"/>
      <c r="Q229" s="49" t="s">
        <v>50</v>
      </c>
      <c r="R229" s="84">
        <v>730</v>
      </c>
      <c r="S229" s="85"/>
      <c r="T229" s="85"/>
      <c r="U229" s="85"/>
      <c r="V229" s="85"/>
      <c r="W229" s="85"/>
      <c r="X229" s="53">
        <v>0</v>
      </c>
      <c r="Y229" s="86">
        <v>4937</v>
      </c>
      <c r="Z229" s="87"/>
      <c r="AA229" s="88">
        <v>7850</v>
      </c>
      <c r="AB229" s="89"/>
      <c r="AC229" s="90"/>
      <c r="AD229" s="88">
        <v>4936.9690000000001</v>
      </c>
      <c r="AE229" s="91"/>
      <c r="AF229" s="91"/>
      <c r="AG229" s="92"/>
      <c r="AH229" s="82">
        <f t="shared" si="9"/>
        <v>62.891324840764327</v>
      </c>
      <c r="AI229" s="69">
        <v>1331.155</v>
      </c>
      <c r="AJ229" s="83">
        <f t="shared" si="10"/>
        <v>3605.8140000000003</v>
      </c>
      <c r="AK229" s="69">
        <f t="shared" si="11"/>
        <v>270.87859790933442</v>
      </c>
    </row>
    <row r="230" spans="1:37" ht="23.25" customHeight="1">
      <c r="A230" s="15"/>
      <c r="B230" s="11" t="s">
        <v>49</v>
      </c>
      <c r="C230" s="11"/>
      <c r="D230" s="11"/>
      <c r="E230" s="11"/>
      <c r="F230" s="11"/>
      <c r="G230" s="11"/>
      <c r="H230" s="11"/>
      <c r="I230" s="11"/>
      <c r="J230" s="11"/>
      <c r="K230" s="11"/>
      <c r="L230" s="11"/>
      <c r="M230" s="11"/>
      <c r="N230" s="11"/>
      <c r="O230" s="11"/>
      <c r="P230" s="12"/>
      <c r="Q230" s="49" t="s">
        <v>48</v>
      </c>
      <c r="R230" s="84" t="s">
        <v>41</v>
      </c>
      <c r="S230" s="85"/>
      <c r="T230" s="85"/>
      <c r="U230" s="85"/>
      <c r="V230" s="85"/>
      <c r="W230" s="85"/>
      <c r="X230" s="53">
        <v>0</v>
      </c>
      <c r="Y230" s="86">
        <v>16394.5</v>
      </c>
      <c r="Z230" s="87"/>
      <c r="AA230" s="88">
        <v>21529</v>
      </c>
      <c r="AB230" s="89"/>
      <c r="AC230" s="90"/>
      <c r="AD230" s="88">
        <v>16394.517</v>
      </c>
      <c r="AE230" s="91"/>
      <c r="AF230" s="91"/>
      <c r="AG230" s="92"/>
      <c r="AH230" s="82">
        <f t="shared" si="9"/>
        <v>76.150852338705931</v>
      </c>
      <c r="AI230" s="69">
        <v>14157.352000000001</v>
      </c>
      <c r="AJ230" s="83">
        <f t="shared" si="10"/>
        <v>2237.1649999999991</v>
      </c>
      <c r="AK230" s="69">
        <f t="shared" si="11"/>
        <v>15.802142943115342</v>
      </c>
    </row>
    <row r="231" spans="1:37" ht="23.25" customHeight="1">
      <c r="A231" s="15"/>
      <c r="B231" s="11" t="s">
        <v>47</v>
      </c>
      <c r="C231" s="11"/>
      <c r="D231" s="11"/>
      <c r="E231" s="11"/>
      <c r="F231" s="11"/>
      <c r="G231" s="11"/>
      <c r="H231" s="11"/>
      <c r="I231" s="11"/>
      <c r="J231" s="11"/>
      <c r="K231" s="11"/>
      <c r="L231" s="11"/>
      <c r="M231" s="11"/>
      <c r="N231" s="11"/>
      <c r="O231" s="11"/>
      <c r="P231" s="12"/>
      <c r="Q231" s="49" t="s">
        <v>46</v>
      </c>
      <c r="R231" s="84">
        <v>511</v>
      </c>
      <c r="S231" s="85"/>
      <c r="T231" s="85"/>
      <c r="U231" s="85"/>
      <c r="V231" s="85"/>
      <c r="W231" s="85"/>
      <c r="X231" s="53">
        <v>0</v>
      </c>
      <c r="Y231" s="86">
        <v>10747.9</v>
      </c>
      <c r="Z231" s="87"/>
      <c r="AA231" s="88">
        <v>14000</v>
      </c>
      <c r="AB231" s="89"/>
      <c r="AC231" s="90"/>
      <c r="AD231" s="88">
        <v>10747.916999999999</v>
      </c>
      <c r="AE231" s="91"/>
      <c r="AF231" s="91"/>
      <c r="AG231" s="92"/>
      <c r="AH231" s="82">
        <f t="shared" si="9"/>
        <v>76.77083571428571</v>
      </c>
      <c r="AI231" s="69">
        <v>10664.451999999999</v>
      </c>
      <c r="AJ231" s="83">
        <f t="shared" si="10"/>
        <v>83.465000000000146</v>
      </c>
      <c r="AK231" s="69">
        <f t="shared" si="11"/>
        <v>0.78264687205680161</v>
      </c>
    </row>
    <row r="232" spans="1:37" ht="45.75" customHeight="1">
      <c r="A232" s="15"/>
      <c r="B232" s="11" t="s">
        <v>45</v>
      </c>
      <c r="C232" s="11"/>
      <c r="D232" s="11"/>
      <c r="E232" s="11"/>
      <c r="F232" s="11"/>
      <c r="G232" s="11"/>
      <c r="H232" s="11"/>
      <c r="I232" s="11"/>
      <c r="J232" s="11"/>
      <c r="K232" s="11"/>
      <c r="L232" s="11"/>
      <c r="M232" s="11"/>
      <c r="N232" s="11"/>
      <c r="O232" s="11"/>
      <c r="P232" s="12"/>
      <c r="Q232" s="49" t="s">
        <v>44</v>
      </c>
      <c r="R232" s="84">
        <v>511</v>
      </c>
      <c r="S232" s="85"/>
      <c r="T232" s="85"/>
      <c r="U232" s="85"/>
      <c r="V232" s="85"/>
      <c r="W232" s="85"/>
      <c r="X232" s="53">
        <v>0</v>
      </c>
      <c r="Y232" s="86">
        <v>5646.6</v>
      </c>
      <c r="Z232" s="87"/>
      <c r="AA232" s="88">
        <v>7529</v>
      </c>
      <c r="AB232" s="89"/>
      <c r="AC232" s="90"/>
      <c r="AD232" s="88">
        <v>5646.6</v>
      </c>
      <c r="AE232" s="91"/>
      <c r="AF232" s="91"/>
      <c r="AG232" s="92"/>
      <c r="AH232" s="82">
        <f t="shared" si="9"/>
        <v>74.998007703546293</v>
      </c>
      <c r="AI232" s="69">
        <v>3492.9</v>
      </c>
      <c r="AJ232" s="83">
        <f t="shared" si="10"/>
        <v>2153.7000000000003</v>
      </c>
      <c r="AK232" s="69">
        <f t="shared" si="11"/>
        <v>61.659366142746705</v>
      </c>
    </row>
    <row r="233" spans="1:37" ht="15.75" customHeight="1">
      <c r="A233" s="15"/>
      <c r="B233" s="93" t="s">
        <v>43</v>
      </c>
      <c r="C233" s="93"/>
      <c r="D233" s="93"/>
      <c r="E233" s="93"/>
      <c r="F233" s="93"/>
      <c r="G233" s="93"/>
      <c r="H233" s="93"/>
      <c r="I233" s="93"/>
      <c r="J233" s="93"/>
      <c r="K233" s="93"/>
      <c r="L233" s="93"/>
      <c r="M233" s="93"/>
      <c r="N233" s="93"/>
      <c r="O233" s="93"/>
      <c r="P233" s="94"/>
      <c r="Q233" s="95" t="s">
        <v>42</v>
      </c>
      <c r="R233" s="96" t="s">
        <v>41</v>
      </c>
      <c r="S233" s="97"/>
      <c r="T233" s="97"/>
      <c r="U233" s="97"/>
      <c r="V233" s="97"/>
      <c r="W233" s="97"/>
      <c r="X233" s="53">
        <v>0</v>
      </c>
      <c r="Y233" s="86">
        <v>16519.8</v>
      </c>
      <c r="Z233" s="87"/>
      <c r="AA233" s="98">
        <v>25934.715</v>
      </c>
      <c r="AB233" s="99"/>
      <c r="AC233" s="100"/>
      <c r="AD233" s="98">
        <v>16519.817999999999</v>
      </c>
      <c r="AE233" s="101"/>
      <c r="AF233" s="101"/>
      <c r="AG233" s="102"/>
      <c r="AH233" s="82">
        <f t="shared" si="9"/>
        <v>63.697704023352472</v>
      </c>
      <c r="AI233" s="69">
        <v>11806.383</v>
      </c>
      <c r="AJ233" s="83">
        <f t="shared" si="10"/>
        <v>4713.4349999999995</v>
      </c>
      <c r="AK233" s="69">
        <f t="shared" si="11"/>
        <v>39.92276889543561</v>
      </c>
    </row>
    <row r="234" spans="1:37" ht="34.5" customHeight="1">
      <c r="A234" s="15"/>
      <c r="B234" s="17" t="s">
        <v>40</v>
      </c>
      <c r="C234" s="17"/>
      <c r="D234" s="17"/>
      <c r="E234" s="17"/>
      <c r="F234" s="17"/>
      <c r="G234" s="17"/>
      <c r="H234" s="17"/>
      <c r="I234" s="17"/>
      <c r="J234" s="17"/>
      <c r="K234" s="17"/>
      <c r="L234" s="17"/>
      <c r="M234" s="17"/>
      <c r="N234" s="11"/>
      <c r="O234" s="11"/>
      <c r="P234" s="12"/>
      <c r="Q234" s="49" t="s">
        <v>39</v>
      </c>
      <c r="R234" s="84">
        <v>244</v>
      </c>
      <c r="S234" s="85"/>
      <c r="T234" s="85"/>
      <c r="U234" s="85"/>
      <c r="V234" s="85"/>
      <c r="W234" s="85"/>
      <c r="X234" s="53">
        <v>0</v>
      </c>
      <c r="Y234" s="86">
        <v>292.60000000000002</v>
      </c>
      <c r="Z234" s="87"/>
      <c r="AA234" s="88">
        <v>500</v>
      </c>
      <c r="AB234" s="89"/>
      <c r="AC234" s="90"/>
      <c r="AD234" s="88">
        <v>292.63299999999998</v>
      </c>
      <c r="AE234" s="91"/>
      <c r="AF234" s="91"/>
      <c r="AG234" s="92"/>
      <c r="AH234" s="82">
        <f t="shared" si="9"/>
        <v>58.526599999999995</v>
      </c>
      <c r="AI234" s="69">
        <v>0</v>
      </c>
      <c r="AJ234" s="83">
        <f t="shared" si="10"/>
        <v>292.63299999999998</v>
      </c>
      <c r="AK234" s="69" t="e">
        <f t="shared" si="11"/>
        <v>#DIV/0!</v>
      </c>
    </row>
    <row r="235" spans="1:37" ht="34.5" customHeight="1">
      <c r="A235" s="21"/>
      <c r="B235" s="18"/>
      <c r="C235" s="18"/>
      <c r="D235" s="18"/>
      <c r="E235" s="18"/>
      <c r="F235" s="18"/>
      <c r="G235" s="16" t="s">
        <v>441</v>
      </c>
      <c r="H235" s="8"/>
      <c r="I235" s="8"/>
      <c r="J235" s="8"/>
      <c r="K235" s="8"/>
      <c r="L235" s="8"/>
      <c r="M235" s="19"/>
      <c r="N235" s="52"/>
      <c r="O235" s="50"/>
      <c r="P235" s="51"/>
      <c r="Q235" s="49" t="s">
        <v>438</v>
      </c>
      <c r="R235" s="84">
        <v>523</v>
      </c>
      <c r="S235" s="103"/>
      <c r="T235" s="103"/>
      <c r="U235" s="103"/>
      <c r="V235" s="103"/>
      <c r="W235" s="103"/>
      <c r="X235" s="53"/>
      <c r="Y235" s="86"/>
      <c r="Z235" s="87"/>
      <c r="AA235" s="88">
        <v>0</v>
      </c>
      <c r="AB235" s="86"/>
      <c r="AC235" s="104"/>
      <c r="AD235" s="88">
        <v>0</v>
      </c>
      <c r="AE235" s="105"/>
      <c r="AF235" s="105"/>
      <c r="AG235" s="106"/>
      <c r="AH235" s="82" t="e">
        <f t="shared" si="9"/>
        <v>#DIV/0!</v>
      </c>
      <c r="AI235" s="69">
        <v>6074.2489999999998</v>
      </c>
      <c r="AJ235" s="83">
        <f t="shared" si="10"/>
        <v>-6074.2489999999998</v>
      </c>
      <c r="AK235" s="69">
        <f t="shared" si="11"/>
        <v>-100</v>
      </c>
    </row>
    <row r="236" spans="1:37" ht="34.5" customHeight="1">
      <c r="A236" s="22" t="s">
        <v>23</v>
      </c>
      <c r="B236" s="23"/>
      <c r="C236" s="23"/>
      <c r="D236" s="23"/>
      <c r="E236" s="23"/>
      <c r="F236" s="23"/>
      <c r="G236" s="23"/>
      <c r="H236" s="23"/>
      <c r="I236" s="23"/>
      <c r="J236" s="23"/>
      <c r="K236" s="23"/>
      <c r="L236" s="23"/>
      <c r="M236" s="24"/>
      <c r="N236" s="52"/>
      <c r="O236" s="50"/>
      <c r="P236" s="51"/>
      <c r="Q236" s="49" t="s">
        <v>439</v>
      </c>
      <c r="R236" s="84">
        <v>540</v>
      </c>
      <c r="S236" s="103"/>
      <c r="T236" s="103"/>
      <c r="U236" s="103"/>
      <c r="V236" s="103"/>
      <c r="W236" s="103"/>
      <c r="X236" s="53"/>
      <c r="Y236" s="86"/>
      <c r="Z236" s="87"/>
      <c r="AA236" s="88">
        <v>0</v>
      </c>
      <c r="AB236" s="86"/>
      <c r="AC236" s="104"/>
      <c r="AD236" s="88">
        <v>0</v>
      </c>
      <c r="AE236" s="105"/>
      <c r="AF236" s="105"/>
      <c r="AG236" s="106"/>
      <c r="AH236" s="82" t="e">
        <f t="shared" si="9"/>
        <v>#DIV/0!</v>
      </c>
      <c r="AI236" s="69">
        <v>242.48099999999999</v>
      </c>
      <c r="AJ236" s="83">
        <f t="shared" si="10"/>
        <v>-242.48099999999999</v>
      </c>
      <c r="AK236" s="69">
        <f t="shared" si="11"/>
        <v>-100</v>
      </c>
    </row>
    <row r="237" spans="1:37" ht="34.5" customHeight="1">
      <c r="A237" s="25" t="s">
        <v>442</v>
      </c>
      <c r="B237" s="25"/>
      <c r="C237" s="25"/>
      <c r="D237" s="25"/>
      <c r="E237" s="25"/>
      <c r="F237" s="25"/>
      <c r="G237" s="25"/>
      <c r="H237" s="25"/>
      <c r="I237" s="25"/>
      <c r="J237" s="25"/>
      <c r="K237" s="25"/>
      <c r="L237" s="25"/>
      <c r="M237" s="25"/>
      <c r="N237" s="52"/>
      <c r="O237" s="50"/>
      <c r="P237" s="51"/>
      <c r="Q237" s="49" t="s">
        <v>440</v>
      </c>
      <c r="R237" s="84">
        <v>540</v>
      </c>
      <c r="S237" s="103"/>
      <c r="T237" s="103"/>
      <c r="U237" s="103"/>
      <c r="V237" s="103"/>
      <c r="W237" s="103"/>
      <c r="X237" s="53"/>
      <c r="Y237" s="86"/>
      <c r="Z237" s="87"/>
      <c r="AA237" s="88">
        <v>0</v>
      </c>
      <c r="AB237" s="86"/>
      <c r="AC237" s="104"/>
      <c r="AD237" s="88">
        <v>0</v>
      </c>
      <c r="AE237" s="105"/>
      <c r="AF237" s="105"/>
      <c r="AG237" s="106"/>
      <c r="AH237" s="82" t="e">
        <f t="shared" si="9"/>
        <v>#DIV/0!</v>
      </c>
      <c r="AI237" s="69">
        <v>0</v>
      </c>
      <c r="AJ237" s="83">
        <f t="shared" si="10"/>
        <v>0</v>
      </c>
      <c r="AK237" s="69" t="e">
        <f t="shared" si="11"/>
        <v>#DIV/0!</v>
      </c>
    </row>
    <row r="238" spans="1:37" ht="57" customHeight="1">
      <c r="A238" s="15"/>
      <c r="B238" s="20" t="s">
        <v>38</v>
      </c>
      <c r="C238" s="20"/>
      <c r="D238" s="20"/>
      <c r="E238" s="20"/>
      <c r="F238" s="20"/>
      <c r="G238" s="20"/>
      <c r="H238" s="20"/>
      <c r="I238" s="20"/>
      <c r="J238" s="20"/>
      <c r="K238" s="20"/>
      <c r="L238" s="20"/>
      <c r="M238" s="20"/>
      <c r="N238" s="11"/>
      <c r="O238" s="11"/>
      <c r="P238" s="12"/>
      <c r="Q238" s="49" t="s">
        <v>37</v>
      </c>
      <c r="R238" s="84">
        <v>540</v>
      </c>
      <c r="S238" s="85"/>
      <c r="T238" s="85"/>
      <c r="U238" s="85"/>
      <c r="V238" s="85"/>
      <c r="W238" s="85"/>
      <c r="X238" s="53">
        <v>0</v>
      </c>
      <c r="Y238" s="86">
        <v>1465</v>
      </c>
      <c r="Z238" s="87"/>
      <c r="AA238" s="88">
        <v>2653.7310000000002</v>
      </c>
      <c r="AB238" s="89"/>
      <c r="AC238" s="90"/>
      <c r="AD238" s="88">
        <v>1465.0350000000001</v>
      </c>
      <c r="AE238" s="91"/>
      <c r="AF238" s="91"/>
      <c r="AG238" s="92"/>
      <c r="AH238" s="82">
        <f t="shared" si="9"/>
        <v>55.206612878245764</v>
      </c>
      <c r="AI238" s="69">
        <v>616.64200000000005</v>
      </c>
      <c r="AJ238" s="83">
        <f t="shared" si="10"/>
        <v>848.39300000000003</v>
      </c>
      <c r="AK238" s="69">
        <f t="shared" si="11"/>
        <v>137.58274655310535</v>
      </c>
    </row>
    <row r="239" spans="1:37" ht="34.5" customHeight="1">
      <c r="A239" s="15"/>
      <c r="B239" s="11" t="s">
        <v>36</v>
      </c>
      <c r="C239" s="11"/>
      <c r="D239" s="11"/>
      <c r="E239" s="11"/>
      <c r="F239" s="11"/>
      <c r="G239" s="11"/>
      <c r="H239" s="11"/>
      <c r="I239" s="11"/>
      <c r="J239" s="11"/>
      <c r="K239" s="11"/>
      <c r="L239" s="11"/>
      <c r="M239" s="11"/>
      <c r="N239" s="11"/>
      <c r="O239" s="11"/>
      <c r="P239" s="12"/>
      <c r="Q239" s="49" t="s">
        <v>35</v>
      </c>
      <c r="R239" s="84">
        <v>540</v>
      </c>
      <c r="S239" s="85"/>
      <c r="T239" s="85"/>
      <c r="U239" s="85"/>
      <c r="V239" s="85"/>
      <c r="W239" s="85"/>
      <c r="X239" s="53">
        <v>0</v>
      </c>
      <c r="Y239" s="86">
        <v>1249</v>
      </c>
      <c r="Z239" s="87"/>
      <c r="AA239" s="88">
        <v>1249</v>
      </c>
      <c r="AB239" s="89"/>
      <c r="AC239" s="90"/>
      <c r="AD239" s="88">
        <v>1249</v>
      </c>
      <c r="AE239" s="91"/>
      <c r="AF239" s="91"/>
      <c r="AG239" s="92"/>
      <c r="AH239" s="82">
        <f t="shared" si="9"/>
        <v>100</v>
      </c>
      <c r="AI239" s="69">
        <v>0</v>
      </c>
      <c r="AJ239" s="83">
        <f t="shared" si="10"/>
        <v>1249</v>
      </c>
      <c r="AK239" s="69" t="e">
        <f t="shared" si="11"/>
        <v>#DIV/0!</v>
      </c>
    </row>
    <row r="240" spans="1:37" ht="57" customHeight="1">
      <c r="A240" s="15"/>
      <c r="B240" s="11" t="s">
        <v>34</v>
      </c>
      <c r="C240" s="11"/>
      <c r="D240" s="11"/>
      <c r="E240" s="11"/>
      <c r="F240" s="11"/>
      <c r="G240" s="11"/>
      <c r="H240" s="11"/>
      <c r="I240" s="11"/>
      <c r="J240" s="11"/>
      <c r="K240" s="11"/>
      <c r="L240" s="11"/>
      <c r="M240" s="11"/>
      <c r="N240" s="11"/>
      <c r="O240" s="11"/>
      <c r="P240" s="12"/>
      <c r="Q240" s="49" t="s">
        <v>32</v>
      </c>
      <c r="R240" s="84">
        <v>121</v>
      </c>
      <c r="S240" s="85"/>
      <c r="T240" s="85"/>
      <c r="U240" s="85"/>
      <c r="V240" s="85"/>
      <c r="W240" s="85"/>
      <c r="X240" s="53">
        <v>0</v>
      </c>
      <c r="Y240" s="86">
        <v>0</v>
      </c>
      <c r="Z240" s="87"/>
      <c r="AA240" s="88">
        <v>31.257999999999999</v>
      </c>
      <c r="AB240" s="89"/>
      <c r="AC240" s="90"/>
      <c r="AD240" s="88">
        <v>0</v>
      </c>
      <c r="AE240" s="91"/>
      <c r="AF240" s="91"/>
      <c r="AG240" s="92"/>
      <c r="AH240" s="82">
        <f t="shared" si="9"/>
        <v>0</v>
      </c>
      <c r="AI240" s="69">
        <v>0</v>
      </c>
      <c r="AJ240" s="83">
        <f t="shared" si="10"/>
        <v>0</v>
      </c>
      <c r="AK240" s="69" t="e">
        <f t="shared" si="11"/>
        <v>#DIV/0!</v>
      </c>
    </row>
    <row r="241" spans="1:37" ht="68.25" customHeight="1">
      <c r="A241" s="15"/>
      <c r="B241" s="11" t="s">
        <v>33</v>
      </c>
      <c r="C241" s="11"/>
      <c r="D241" s="11"/>
      <c r="E241" s="11"/>
      <c r="F241" s="11"/>
      <c r="G241" s="11"/>
      <c r="H241" s="11"/>
      <c r="I241" s="11"/>
      <c r="J241" s="11"/>
      <c r="K241" s="11"/>
      <c r="L241" s="11"/>
      <c r="M241" s="11"/>
      <c r="N241" s="11"/>
      <c r="O241" s="11"/>
      <c r="P241" s="12"/>
      <c r="Q241" s="49" t="s">
        <v>32</v>
      </c>
      <c r="R241" s="84">
        <v>129</v>
      </c>
      <c r="S241" s="85"/>
      <c r="T241" s="85"/>
      <c r="U241" s="85"/>
      <c r="V241" s="85"/>
      <c r="W241" s="85"/>
      <c r="X241" s="53">
        <v>0</v>
      </c>
      <c r="Y241" s="86">
        <v>0</v>
      </c>
      <c r="Z241" s="87"/>
      <c r="AA241" s="88">
        <v>7.97</v>
      </c>
      <c r="AB241" s="89"/>
      <c r="AC241" s="90"/>
      <c r="AD241" s="88">
        <v>0</v>
      </c>
      <c r="AE241" s="91"/>
      <c r="AF241" s="91"/>
      <c r="AG241" s="92"/>
      <c r="AH241" s="82">
        <f t="shared" si="9"/>
        <v>0</v>
      </c>
      <c r="AI241" s="69">
        <v>0</v>
      </c>
      <c r="AJ241" s="83">
        <f t="shared" si="10"/>
        <v>0</v>
      </c>
      <c r="AK241" s="69" t="e">
        <f t="shared" si="11"/>
        <v>#DIV/0!</v>
      </c>
    </row>
    <row r="242" spans="1:37" ht="34.5" customHeight="1">
      <c r="A242" s="15"/>
      <c r="B242" s="11" t="s">
        <v>31</v>
      </c>
      <c r="C242" s="11"/>
      <c r="D242" s="11"/>
      <c r="E242" s="11"/>
      <c r="F242" s="11"/>
      <c r="G242" s="11"/>
      <c r="H242" s="11"/>
      <c r="I242" s="11"/>
      <c r="J242" s="11"/>
      <c r="K242" s="11"/>
      <c r="L242" s="11"/>
      <c r="M242" s="11"/>
      <c r="N242" s="11"/>
      <c r="O242" s="11"/>
      <c r="P242" s="12"/>
      <c r="Q242" s="49" t="s">
        <v>30</v>
      </c>
      <c r="R242" s="84">
        <v>831</v>
      </c>
      <c r="S242" s="85"/>
      <c r="T242" s="85"/>
      <c r="U242" s="85"/>
      <c r="V242" s="85"/>
      <c r="W242" s="85"/>
      <c r="X242" s="53">
        <v>0</v>
      </c>
      <c r="Y242" s="86">
        <v>30</v>
      </c>
      <c r="Z242" s="87"/>
      <c r="AA242" s="88">
        <v>30</v>
      </c>
      <c r="AB242" s="89"/>
      <c r="AC242" s="90"/>
      <c r="AD242" s="88">
        <v>30</v>
      </c>
      <c r="AE242" s="91"/>
      <c r="AF242" s="91"/>
      <c r="AG242" s="92"/>
      <c r="AH242" s="82">
        <f t="shared" si="9"/>
        <v>100</v>
      </c>
      <c r="AI242" s="69">
        <v>0</v>
      </c>
      <c r="AJ242" s="83">
        <f t="shared" si="10"/>
        <v>30</v>
      </c>
      <c r="AK242" s="69" t="e">
        <f t="shared" si="11"/>
        <v>#DIV/0!</v>
      </c>
    </row>
    <row r="243" spans="1:37" ht="15.75" customHeight="1">
      <c r="A243" s="15"/>
      <c r="B243" s="11" t="s">
        <v>29</v>
      </c>
      <c r="C243" s="11"/>
      <c r="D243" s="11"/>
      <c r="E243" s="11"/>
      <c r="F243" s="11"/>
      <c r="G243" s="11"/>
      <c r="H243" s="11"/>
      <c r="I243" s="11"/>
      <c r="J243" s="11"/>
      <c r="K243" s="11"/>
      <c r="L243" s="11"/>
      <c r="M243" s="11"/>
      <c r="N243" s="11"/>
      <c r="O243" s="11"/>
      <c r="P243" s="12"/>
      <c r="Q243" s="49" t="s">
        <v>28</v>
      </c>
      <c r="R243" s="84">
        <v>870</v>
      </c>
      <c r="S243" s="85"/>
      <c r="T243" s="85"/>
      <c r="U243" s="85"/>
      <c r="V243" s="85"/>
      <c r="W243" s="85"/>
      <c r="X243" s="53">
        <v>0</v>
      </c>
      <c r="Y243" s="86">
        <v>0</v>
      </c>
      <c r="Z243" s="87"/>
      <c r="AA243" s="88">
        <v>445</v>
      </c>
      <c r="AB243" s="89"/>
      <c r="AC243" s="90"/>
      <c r="AD243" s="88">
        <v>0</v>
      </c>
      <c r="AE243" s="91"/>
      <c r="AF243" s="91"/>
      <c r="AG243" s="92"/>
      <c r="AH243" s="82">
        <f t="shared" si="9"/>
        <v>0</v>
      </c>
      <c r="AI243" s="69">
        <v>0</v>
      </c>
      <c r="AJ243" s="83">
        <f t="shared" si="10"/>
        <v>0</v>
      </c>
      <c r="AK243" s="69" t="e">
        <f t="shared" si="11"/>
        <v>#DIV/0!</v>
      </c>
    </row>
    <row r="244" spans="1:37" ht="63.75" customHeight="1">
      <c r="A244" s="15"/>
      <c r="B244" s="13"/>
      <c r="C244" s="13"/>
      <c r="D244" s="13"/>
      <c r="E244" s="13"/>
      <c r="F244" s="4" t="s">
        <v>444</v>
      </c>
      <c r="G244" s="8"/>
      <c r="H244" s="8"/>
      <c r="I244" s="8"/>
      <c r="J244" s="8"/>
      <c r="K244" s="8"/>
      <c r="L244" s="8"/>
      <c r="M244" s="10"/>
      <c r="N244" s="50"/>
      <c r="O244" s="50"/>
      <c r="P244" s="51"/>
      <c r="Q244" s="49" t="s">
        <v>443</v>
      </c>
      <c r="R244" s="84">
        <v>121</v>
      </c>
      <c r="S244" s="103"/>
      <c r="T244" s="103"/>
      <c r="U244" s="103"/>
      <c r="V244" s="103"/>
      <c r="W244" s="103"/>
      <c r="X244" s="53"/>
      <c r="Y244" s="86"/>
      <c r="Z244" s="87"/>
      <c r="AA244" s="88">
        <v>0</v>
      </c>
      <c r="AB244" s="86"/>
      <c r="AC244" s="104"/>
      <c r="AD244" s="88">
        <v>0</v>
      </c>
      <c r="AE244" s="105"/>
      <c r="AF244" s="105"/>
      <c r="AG244" s="106"/>
      <c r="AH244" s="82" t="e">
        <f t="shared" si="9"/>
        <v>#DIV/0!</v>
      </c>
      <c r="AI244" s="69">
        <v>1169.4670000000001</v>
      </c>
      <c r="AJ244" s="83">
        <f t="shared" si="10"/>
        <v>-1169.4670000000001</v>
      </c>
      <c r="AK244" s="69">
        <f t="shared" si="11"/>
        <v>-100</v>
      </c>
    </row>
    <row r="245" spans="1:37" ht="42" customHeight="1">
      <c r="A245" s="15"/>
      <c r="B245" s="13"/>
      <c r="C245" s="13"/>
      <c r="D245" s="13"/>
      <c r="E245" s="13"/>
      <c r="F245" s="4" t="s">
        <v>445</v>
      </c>
      <c r="G245" s="8"/>
      <c r="H245" s="8"/>
      <c r="I245" s="8"/>
      <c r="J245" s="8"/>
      <c r="K245" s="8"/>
      <c r="L245" s="8"/>
      <c r="M245" s="10"/>
      <c r="N245" s="50"/>
      <c r="O245" s="50"/>
      <c r="P245" s="51"/>
      <c r="Q245" s="49" t="s">
        <v>443</v>
      </c>
      <c r="R245" s="84">
        <v>129</v>
      </c>
      <c r="S245" s="103"/>
      <c r="T245" s="103"/>
      <c r="U245" s="103"/>
      <c r="V245" s="103"/>
      <c r="W245" s="103"/>
      <c r="X245" s="53"/>
      <c r="Y245" s="86"/>
      <c r="Z245" s="87"/>
      <c r="AA245" s="88">
        <v>0</v>
      </c>
      <c r="AB245" s="86"/>
      <c r="AC245" s="104"/>
      <c r="AD245" s="88">
        <v>0</v>
      </c>
      <c r="AE245" s="105"/>
      <c r="AF245" s="105"/>
      <c r="AG245" s="106"/>
      <c r="AH245" s="82" t="e">
        <f t="shared" si="9"/>
        <v>#DIV/0!</v>
      </c>
      <c r="AI245" s="69">
        <v>352.85500000000002</v>
      </c>
      <c r="AJ245" s="83">
        <f t="shared" si="10"/>
        <v>-352.85500000000002</v>
      </c>
      <c r="AK245" s="69">
        <f t="shared" si="11"/>
        <v>-100</v>
      </c>
    </row>
    <row r="246" spans="1:37" ht="48.75" customHeight="1">
      <c r="A246" s="15"/>
      <c r="B246" s="13"/>
      <c r="C246" s="13"/>
      <c r="D246" s="13"/>
      <c r="E246" s="13"/>
      <c r="F246" s="4" t="s">
        <v>446</v>
      </c>
      <c r="G246" s="8"/>
      <c r="H246" s="8"/>
      <c r="I246" s="8"/>
      <c r="J246" s="8"/>
      <c r="K246" s="8"/>
      <c r="L246" s="8"/>
      <c r="M246" s="10"/>
      <c r="N246" s="50"/>
      <c r="O246" s="50"/>
      <c r="P246" s="51"/>
      <c r="Q246" s="49" t="s">
        <v>443</v>
      </c>
      <c r="R246" s="84">
        <v>540</v>
      </c>
      <c r="S246" s="103"/>
      <c r="T246" s="103"/>
      <c r="U246" s="103"/>
      <c r="V246" s="103"/>
      <c r="W246" s="103"/>
      <c r="X246" s="53"/>
      <c r="Y246" s="86"/>
      <c r="Z246" s="87"/>
      <c r="AA246" s="88">
        <v>0</v>
      </c>
      <c r="AB246" s="86"/>
      <c r="AC246" s="104"/>
      <c r="AD246" s="88">
        <v>0</v>
      </c>
      <c r="AE246" s="105"/>
      <c r="AF246" s="105"/>
      <c r="AG246" s="106"/>
      <c r="AH246" s="82" t="e">
        <f t="shared" si="9"/>
        <v>#DIV/0!</v>
      </c>
      <c r="AI246" s="69">
        <v>318.89999999999998</v>
      </c>
      <c r="AJ246" s="83">
        <f t="shared" si="10"/>
        <v>-318.89999999999998</v>
      </c>
      <c r="AK246" s="69">
        <f t="shared" si="11"/>
        <v>-100</v>
      </c>
    </row>
    <row r="247" spans="1:37" ht="34.5" customHeight="1">
      <c r="A247" s="15"/>
      <c r="B247" s="11" t="s">
        <v>27</v>
      </c>
      <c r="C247" s="11"/>
      <c r="D247" s="11"/>
      <c r="E247" s="11"/>
      <c r="F247" s="11"/>
      <c r="G247" s="11"/>
      <c r="H247" s="11"/>
      <c r="I247" s="11"/>
      <c r="J247" s="11"/>
      <c r="K247" s="11"/>
      <c r="L247" s="11"/>
      <c r="M247" s="11"/>
      <c r="N247" s="11"/>
      <c r="O247" s="11"/>
      <c r="P247" s="12"/>
      <c r="Q247" s="49" t="s">
        <v>26</v>
      </c>
      <c r="R247" s="84">
        <v>244</v>
      </c>
      <c r="S247" s="85"/>
      <c r="T247" s="85"/>
      <c r="U247" s="85"/>
      <c r="V247" s="85"/>
      <c r="W247" s="85"/>
      <c r="X247" s="53">
        <v>0</v>
      </c>
      <c r="Y247" s="86">
        <v>0</v>
      </c>
      <c r="Z247" s="87"/>
      <c r="AA247" s="88">
        <v>1152.123</v>
      </c>
      <c r="AB247" s="89"/>
      <c r="AC247" s="90"/>
      <c r="AD247" s="88">
        <v>0</v>
      </c>
      <c r="AE247" s="91"/>
      <c r="AF247" s="91"/>
      <c r="AG247" s="92"/>
      <c r="AH247" s="82">
        <f t="shared" si="9"/>
        <v>0</v>
      </c>
      <c r="AI247" s="69">
        <v>0</v>
      </c>
      <c r="AJ247" s="83">
        <f t="shared" si="10"/>
        <v>0</v>
      </c>
      <c r="AK247" s="69" t="e">
        <f t="shared" si="11"/>
        <v>#DIV/0!</v>
      </c>
    </row>
    <row r="248" spans="1:37" ht="23.25" customHeight="1">
      <c r="A248" s="15"/>
      <c r="B248" s="11" t="s">
        <v>25</v>
      </c>
      <c r="C248" s="11"/>
      <c r="D248" s="11"/>
      <c r="E248" s="11"/>
      <c r="F248" s="11"/>
      <c r="G248" s="11"/>
      <c r="H248" s="11"/>
      <c r="I248" s="11"/>
      <c r="J248" s="11"/>
      <c r="K248" s="11"/>
      <c r="L248" s="11"/>
      <c r="M248" s="11"/>
      <c r="N248" s="11"/>
      <c r="O248" s="11"/>
      <c r="P248" s="12"/>
      <c r="Q248" s="49" t="s">
        <v>24</v>
      </c>
      <c r="R248" s="84">
        <v>523</v>
      </c>
      <c r="S248" s="85"/>
      <c r="T248" s="85"/>
      <c r="U248" s="85"/>
      <c r="V248" s="85"/>
      <c r="W248" s="85"/>
      <c r="X248" s="53">
        <v>0</v>
      </c>
      <c r="Y248" s="86">
        <v>0</v>
      </c>
      <c r="Z248" s="87"/>
      <c r="AA248" s="88">
        <v>2069.529</v>
      </c>
      <c r="AB248" s="89"/>
      <c r="AC248" s="90"/>
      <c r="AD248" s="88">
        <v>0</v>
      </c>
      <c r="AE248" s="91"/>
      <c r="AF248" s="91"/>
      <c r="AG248" s="92"/>
      <c r="AH248" s="82">
        <f t="shared" si="9"/>
        <v>0</v>
      </c>
      <c r="AI248" s="69">
        <v>0</v>
      </c>
      <c r="AJ248" s="83">
        <f t="shared" si="10"/>
        <v>0</v>
      </c>
      <c r="AK248" s="69" t="e">
        <f t="shared" si="11"/>
        <v>#DIV/0!</v>
      </c>
    </row>
    <row r="249" spans="1:37" ht="23.25" customHeight="1">
      <c r="A249" s="15"/>
      <c r="B249" s="11" t="s">
        <v>23</v>
      </c>
      <c r="C249" s="11"/>
      <c r="D249" s="11"/>
      <c r="E249" s="11"/>
      <c r="F249" s="11"/>
      <c r="G249" s="11"/>
      <c r="H249" s="11"/>
      <c r="I249" s="11"/>
      <c r="J249" s="11"/>
      <c r="K249" s="11"/>
      <c r="L249" s="11"/>
      <c r="M249" s="11"/>
      <c r="N249" s="11"/>
      <c r="O249" s="11"/>
      <c r="P249" s="12"/>
      <c r="Q249" s="49" t="s">
        <v>22</v>
      </c>
      <c r="R249" s="84">
        <v>540</v>
      </c>
      <c r="S249" s="85"/>
      <c r="T249" s="85"/>
      <c r="U249" s="85"/>
      <c r="V249" s="85"/>
      <c r="W249" s="85"/>
      <c r="X249" s="53">
        <v>0</v>
      </c>
      <c r="Y249" s="86">
        <v>801</v>
      </c>
      <c r="Z249" s="87"/>
      <c r="AA249" s="88">
        <v>3305.7240000000002</v>
      </c>
      <c r="AB249" s="89"/>
      <c r="AC249" s="90"/>
      <c r="AD249" s="88">
        <v>801.02499999999998</v>
      </c>
      <c r="AE249" s="91"/>
      <c r="AF249" s="91"/>
      <c r="AG249" s="92"/>
      <c r="AH249" s="82">
        <f t="shared" si="9"/>
        <v>24.231454289589813</v>
      </c>
      <c r="AI249" s="69">
        <v>0</v>
      </c>
      <c r="AJ249" s="83">
        <f t="shared" si="10"/>
        <v>801.02499999999998</v>
      </c>
      <c r="AK249" s="69" t="e">
        <f t="shared" si="11"/>
        <v>#DIV/0!</v>
      </c>
    </row>
    <row r="250" spans="1:37" ht="34.5" customHeight="1">
      <c r="A250" s="15"/>
      <c r="B250" s="11" t="s">
        <v>21</v>
      </c>
      <c r="C250" s="11"/>
      <c r="D250" s="11"/>
      <c r="E250" s="11"/>
      <c r="F250" s="11"/>
      <c r="G250" s="11"/>
      <c r="H250" s="11"/>
      <c r="I250" s="11"/>
      <c r="J250" s="11"/>
      <c r="K250" s="11"/>
      <c r="L250" s="11"/>
      <c r="M250" s="11"/>
      <c r="N250" s="11"/>
      <c r="O250" s="11"/>
      <c r="P250" s="12"/>
      <c r="Q250" s="49" t="s">
        <v>18</v>
      </c>
      <c r="R250" s="84">
        <v>244</v>
      </c>
      <c r="S250" s="85"/>
      <c r="T250" s="85"/>
      <c r="U250" s="85"/>
      <c r="V250" s="85"/>
      <c r="W250" s="85"/>
      <c r="X250" s="53">
        <v>0</v>
      </c>
      <c r="Y250" s="86">
        <v>8159</v>
      </c>
      <c r="Z250" s="87"/>
      <c r="AA250" s="88">
        <v>8159</v>
      </c>
      <c r="AB250" s="89"/>
      <c r="AC250" s="90"/>
      <c r="AD250" s="88">
        <v>8159</v>
      </c>
      <c r="AE250" s="91"/>
      <c r="AF250" s="91"/>
      <c r="AG250" s="92"/>
      <c r="AH250" s="82">
        <f t="shared" si="9"/>
        <v>100</v>
      </c>
      <c r="AI250" s="69">
        <v>0</v>
      </c>
      <c r="AJ250" s="83">
        <f t="shared" si="10"/>
        <v>8159</v>
      </c>
      <c r="AK250" s="69" t="e">
        <f t="shared" si="11"/>
        <v>#DIV/0!</v>
      </c>
    </row>
    <row r="251" spans="1:37" ht="34.5" customHeight="1">
      <c r="A251" s="15"/>
      <c r="B251" s="11" t="s">
        <v>20</v>
      </c>
      <c r="C251" s="11"/>
      <c r="D251" s="11"/>
      <c r="E251" s="11"/>
      <c r="F251" s="11"/>
      <c r="G251" s="11"/>
      <c r="H251" s="11"/>
      <c r="I251" s="11"/>
      <c r="J251" s="11"/>
      <c r="K251" s="11"/>
      <c r="L251" s="11"/>
      <c r="M251" s="11"/>
      <c r="N251" s="11"/>
      <c r="O251" s="11"/>
      <c r="P251" s="12"/>
      <c r="Q251" s="49" t="s">
        <v>18</v>
      </c>
      <c r="R251" s="84">
        <v>540</v>
      </c>
      <c r="S251" s="85"/>
      <c r="T251" s="85"/>
      <c r="U251" s="85"/>
      <c r="V251" s="85"/>
      <c r="W251" s="85"/>
      <c r="X251" s="53">
        <v>0</v>
      </c>
      <c r="Y251" s="86">
        <v>1308</v>
      </c>
      <c r="Z251" s="87"/>
      <c r="AA251" s="88">
        <v>1308</v>
      </c>
      <c r="AB251" s="89"/>
      <c r="AC251" s="90"/>
      <c r="AD251" s="88">
        <v>1308</v>
      </c>
      <c r="AE251" s="91"/>
      <c r="AF251" s="91"/>
      <c r="AG251" s="92"/>
      <c r="AH251" s="82">
        <f t="shared" si="9"/>
        <v>100</v>
      </c>
      <c r="AI251" s="69">
        <v>0</v>
      </c>
      <c r="AJ251" s="83">
        <f t="shared" si="10"/>
        <v>1308</v>
      </c>
      <c r="AK251" s="69" t="e">
        <f t="shared" si="11"/>
        <v>#DIV/0!</v>
      </c>
    </row>
    <row r="252" spans="1:37" ht="34.5" customHeight="1">
      <c r="A252" s="15"/>
      <c r="B252" s="11" t="s">
        <v>19</v>
      </c>
      <c r="C252" s="11"/>
      <c r="D252" s="11"/>
      <c r="E252" s="11"/>
      <c r="F252" s="11"/>
      <c r="G252" s="11"/>
      <c r="H252" s="11"/>
      <c r="I252" s="11"/>
      <c r="J252" s="11"/>
      <c r="K252" s="11"/>
      <c r="L252" s="11"/>
      <c r="M252" s="11"/>
      <c r="N252" s="11"/>
      <c r="O252" s="11"/>
      <c r="P252" s="12"/>
      <c r="Q252" s="49" t="s">
        <v>18</v>
      </c>
      <c r="R252" s="84">
        <v>612</v>
      </c>
      <c r="S252" s="85"/>
      <c r="T252" s="85"/>
      <c r="U252" s="85"/>
      <c r="V252" s="85"/>
      <c r="W252" s="85"/>
      <c r="X252" s="53">
        <v>0</v>
      </c>
      <c r="Y252" s="86">
        <v>533</v>
      </c>
      <c r="Z252" s="87"/>
      <c r="AA252" s="88">
        <v>533</v>
      </c>
      <c r="AB252" s="89"/>
      <c r="AC252" s="90"/>
      <c r="AD252" s="88">
        <v>533</v>
      </c>
      <c r="AE252" s="91"/>
      <c r="AF252" s="91"/>
      <c r="AG252" s="92"/>
      <c r="AH252" s="82">
        <f t="shared" si="9"/>
        <v>100</v>
      </c>
      <c r="AI252" s="69">
        <v>0</v>
      </c>
      <c r="AJ252" s="83">
        <f t="shared" si="10"/>
        <v>533</v>
      </c>
      <c r="AK252" s="69" t="e">
        <f t="shared" si="11"/>
        <v>#DIV/0!</v>
      </c>
    </row>
    <row r="253" spans="1:37" ht="34.5" customHeight="1">
      <c r="A253" s="15"/>
      <c r="B253" s="11" t="s">
        <v>17</v>
      </c>
      <c r="C253" s="11"/>
      <c r="D253" s="11"/>
      <c r="E253" s="11"/>
      <c r="F253" s="11"/>
      <c r="G253" s="11"/>
      <c r="H253" s="11"/>
      <c r="I253" s="11"/>
      <c r="J253" s="11"/>
      <c r="K253" s="11"/>
      <c r="L253" s="11"/>
      <c r="M253" s="11"/>
      <c r="N253" s="11"/>
      <c r="O253" s="11"/>
      <c r="P253" s="12"/>
      <c r="Q253" s="49" t="s">
        <v>16</v>
      </c>
      <c r="R253" s="84">
        <v>360</v>
      </c>
      <c r="S253" s="85"/>
      <c r="T253" s="85"/>
      <c r="U253" s="85"/>
      <c r="V253" s="85"/>
      <c r="W253" s="85"/>
      <c r="X253" s="53">
        <v>0</v>
      </c>
      <c r="Y253" s="86">
        <v>600</v>
      </c>
      <c r="Z253" s="87"/>
      <c r="AA253" s="88">
        <v>900</v>
      </c>
      <c r="AB253" s="89"/>
      <c r="AC253" s="90"/>
      <c r="AD253" s="88">
        <v>600</v>
      </c>
      <c r="AE253" s="91"/>
      <c r="AF253" s="91"/>
      <c r="AG253" s="92"/>
      <c r="AH253" s="82">
        <f t="shared" si="9"/>
        <v>66.666666666666657</v>
      </c>
      <c r="AI253" s="69">
        <v>0</v>
      </c>
      <c r="AJ253" s="83">
        <f t="shared" si="10"/>
        <v>600</v>
      </c>
      <c r="AK253" s="69" t="e">
        <f t="shared" si="11"/>
        <v>#DIV/0!</v>
      </c>
    </row>
    <row r="254" spans="1:37" ht="45.75" customHeight="1">
      <c r="A254" s="15"/>
      <c r="B254" s="11" t="s">
        <v>15</v>
      </c>
      <c r="C254" s="11"/>
      <c r="D254" s="11"/>
      <c r="E254" s="11"/>
      <c r="F254" s="11"/>
      <c r="G254" s="11"/>
      <c r="H254" s="11"/>
      <c r="I254" s="11"/>
      <c r="J254" s="11"/>
      <c r="K254" s="11"/>
      <c r="L254" s="11"/>
      <c r="M254" s="11"/>
      <c r="N254" s="11"/>
      <c r="O254" s="11"/>
      <c r="P254" s="12"/>
      <c r="Q254" s="49" t="s">
        <v>13</v>
      </c>
      <c r="R254" s="84">
        <v>121</v>
      </c>
      <c r="S254" s="85"/>
      <c r="T254" s="85"/>
      <c r="U254" s="85"/>
      <c r="V254" s="85"/>
      <c r="W254" s="85"/>
      <c r="X254" s="53">
        <v>0</v>
      </c>
      <c r="Y254" s="86">
        <v>576</v>
      </c>
      <c r="Z254" s="87"/>
      <c r="AA254" s="88">
        <v>576.03700000000003</v>
      </c>
      <c r="AB254" s="89"/>
      <c r="AC254" s="90"/>
      <c r="AD254" s="88">
        <v>576.03700000000003</v>
      </c>
      <c r="AE254" s="91"/>
      <c r="AF254" s="91"/>
      <c r="AG254" s="92"/>
      <c r="AH254" s="82">
        <f t="shared" si="9"/>
        <v>100</v>
      </c>
      <c r="AI254" s="69">
        <v>0</v>
      </c>
      <c r="AJ254" s="83">
        <f t="shared" si="10"/>
        <v>576.03700000000003</v>
      </c>
      <c r="AK254" s="69" t="e">
        <f t="shared" si="11"/>
        <v>#DIV/0!</v>
      </c>
    </row>
    <row r="255" spans="1:37" ht="57" customHeight="1">
      <c r="A255" s="15"/>
      <c r="B255" s="11" t="s">
        <v>14</v>
      </c>
      <c r="C255" s="11"/>
      <c r="D255" s="11"/>
      <c r="E255" s="11"/>
      <c r="F255" s="11"/>
      <c r="G255" s="11"/>
      <c r="H255" s="11"/>
      <c r="I255" s="11"/>
      <c r="J255" s="11"/>
      <c r="K255" s="11"/>
      <c r="L255" s="11"/>
      <c r="M255" s="11"/>
      <c r="N255" s="11"/>
      <c r="O255" s="11"/>
      <c r="P255" s="12"/>
      <c r="Q255" s="49" t="s">
        <v>13</v>
      </c>
      <c r="R255" s="84">
        <v>129</v>
      </c>
      <c r="S255" s="85"/>
      <c r="T255" s="85"/>
      <c r="U255" s="85"/>
      <c r="V255" s="85"/>
      <c r="W255" s="85"/>
      <c r="X255" s="53">
        <v>0</v>
      </c>
      <c r="Y255" s="86">
        <v>174</v>
      </c>
      <c r="Z255" s="87"/>
      <c r="AA255" s="88">
        <v>173.96299999999999</v>
      </c>
      <c r="AB255" s="89"/>
      <c r="AC255" s="90"/>
      <c r="AD255" s="88">
        <v>173.96299999999999</v>
      </c>
      <c r="AE255" s="91"/>
      <c r="AF255" s="91"/>
      <c r="AG255" s="92"/>
      <c r="AH255" s="82">
        <f t="shared" si="9"/>
        <v>100</v>
      </c>
      <c r="AI255" s="69">
        <v>0</v>
      </c>
      <c r="AJ255" s="83">
        <f t="shared" si="10"/>
        <v>173.96299999999999</v>
      </c>
      <c r="AK255" s="69" t="e">
        <f t="shared" si="11"/>
        <v>#DIV/0!</v>
      </c>
    </row>
    <row r="256" spans="1:37" ht="90.75" customHeight="1">
      <c r="A256" s="15"/>
      <c r="B256" s="11" t="s">
        <v>12</v>
      </c>
      <c r="C256" s="11"/>
      <c r="D256" s="11"/>
      <c r="E256" s="11"/>
      <c r="F256" s="11"/>
      <c r="G256" s="11"/>
      <c r="H256" s="11"/>
      <c r="I256" s="11"/>
      <c r="J256" s="11"/>
      <c r="K256" s="11"/>
      <c r="L256" s="11"/>
      <c r="M256" s="11"/>
      <c r="N256" s="11"/>
      <c r="O256" s="11"/>
      <c r="P256" s="12"/>
      <c r="Q256" s="49" t="s">
        <v>10</v>
      </c>
      <c r="R256" s="84">
        <v>111</v>
      </c>
      <c r="S256" s="85"/>
      <c r="T256" s="85"/>
      <c r="U256" s="85"/>
      <c r="V256" s="85"/>
      <c r="W256" s="85"/>
      <c r="X256" s="53">
        <v>0</v>
      </c>
      <c r="Y256" s="86">
        <v>341.1</v>
      </c>
      <c r="Z256" s="87"/>
      <c r="AA256" s="88">
        <v>540</v>
      </c>
      <c r="AB256" s="89"/>
      <c r="AC256" s="90"/>
      <c r="AD256" s="88">
        <v>341.149</v>
      </c>
      <c r="AE256" s="91"/>
      <c r="AF256" s="91"/>
      <c r="AG256" s="92"/>
      <c r="AH256" s="82">
        <f t="shared" si="9"/>
        <v>63.175740740740736</v>
      </c>
      <c r="AI256" s="69">
        <v>351.53100000000001</v>
      </c>
      <c r="AJ256" s="83">
        <f t="shared" si="10"/>
        <v>-10.382000000000005</v>
      </c>
      <c r="AK256" s="69">
        <f t="shared" si="11"/>
        <v>-2.9533668438914304</v>
      </c>
    </row>
    <row r="257" spans="1:37" ht="113.25" customHeight="1">
      <c r="A257" s="15"/>
      <c r="B257" s="11" t="s">
        <v>11</v>
      </c>
      <c r="C257" s="11"/>
      <c r="D257" s="11"/>
      <c r="E257" s="11"/>
      <c r="F257" s="11"/>
      <c r="G257" s="11"/>
      <c r="H257" s="11"/>
      <c r="I257" s="11"/>
      <c r="J257" s="11"/>
      <c r="K257" s="11"/>
      <c r="L257" s="11"/>
      <c r="M257" s="11"/>
      <c r="N257" s="11"/>
      <c r="O257" s="11"/>
      <c r="P257" s="12"/>
      <c r="Q257" s="49" t="s">
        <v>10</v>
      </c>
      <c r="R257" s="84">
        <v>119</v>
      </c>
      <c r="S257" s="85"/>
      <c r="T257" s="85"/>
      <c r="U257" s="85"/>
      <c r="V257" s="85"/>
      <c r="W257" s="85"/>
      <c r="X257" s="53">
        <v>0</v>
      </c>
      <c r="Y257" s="86">
        <v>103.1</v>
      </c>
      <c r="Z257" s="87"/>
      <c r="AA257" s="88">
        <v>586.28</v>
      </c>
      <c r="AB257" s="89"/>
      <c r="AC257" s="90"/>
      <c r="AD257" s="88">
        <v>103.093</v>
      </c>
      <c r="AE257" s="91"/>
      <c r="AF257" s="91"/>
      <c r="AG257" s="92"/>
      <c r="AH257" s="82">
        <f t="shared" si="9"/>
        <v>17.584260080507608</v>
      </c>
      <c r="AI257" s="69">
        <v>106.178</v>
      </c>
      <c r="AJ257" s="83">
        <f t="shared" si="10"/>
        <v>-3.0849999999999937</v>
      </c>
      <c r="AK257" s="69">
        <f t="shared" si="11"/>
        <v>-2.9054983141516999</v>
      </c>
    </row>
    <row r="258" spans="1:37" ht="57" customHeight="1">
      <c r="A258" s="15"/>
      <c r="B258" s="17" t="s">
        <v>9</v>
      </c>
      <c r="C258" s="17"/>
      <c r="D258" s="17"/>
      <c r="E258" s="17"/>
      <c r="F258" s="17"/>
      <c r="G258" s="17"/>
      <c r="H258" s="17"/>
      <c r="I258" s="17"/>
      <c r="J258" s="17"/>
      <c r="K258" s="17"/>
      <c r="L258" s="17"/>
      <c r="M258" s="17"/>
      <c r="N258" s="17"/>
      <c r="O258" s="17"/>
      <c r="P258" s="108"/>
      <c r="Q258" s="49" t="s">
        <v>7</v>
      </c>
      <c r="R258" s="84">
        <v>111</v>
      </c>
      <c r="S258" s="85"/>
      <c r="T258" s="85"/>
      <c r="U258" s="85"/>
      <c r="V258" s="85"/>
      <c r="W258" s="85"/>
      <c r="X258" s="53">
        <v>0</v>
      </c>
      <c r="Y258" s="86">
        <v>683.2</v>
      </c>
      <c r="Z258" s="87"/>
      <c r="AA258" s="88">
        <v>1316.45</v>
      </c>
      <c r="AB258" s="89"/>
      <c r="AC258" s="90"/>
      <c r="AD258" s="88">
        <v>683.18700000000001</v>
      </c>
      <c r="AE258" s="91"/>
      <c r="AF258" s="91"/>
      <c r="AG258" s="92"/>
      <c r="AH258" s="82">
        <f t="shared" si="9"/>
        <v>51.896160127615929</v>
      </c>
      <c r="AI258" s="69">
        <v>629.44899999999996</v>
      </c>
      <c r="AJ258" s="83">
        <f t="shared" si="10"/>
        <v>53.738000000000056</v>
      </c>
      <c r="AK258" s="69">
        <f t="shared" si="11"/>
        <v>8.5373080265438688</v>
      </c>
    </row>
    <row r="259" spans="1:37" ht="68.25" customHeight="1" thickBot="1">
      <c r="A259" s="26"/>
      <c r="B259" s="109" t="s">
        <v>8</v>
      </c>
      <c r="C259" s="109"/>
      <c r="D259" s="109"/>
      <c r="E259" s="109"/>
      <c r="F259" s="109"/>
      <c r="G259" s="109"/>
      <c r="H259" s="109"/>
      <c r="I259" s="109"/>
      <c r="J259" s="109"/>
      <c r="K259" s="109"/>
      <c r="L259" s="109"/>
      <c r="M259" s="109"/>
      <c r="N259" s="109"/>
      <c r="O259" s="109"/>
      <c r="P259" s="109"/>
      <c r="Q259" s="110" t="s">
        <v>7</v>
      </c>
      <c r="R259" s="103">
        <v>119</v>
      </c>
      <c r="S259" s="85"/>
      <c r="T259" s="85"/>
      <c r="U259" s="85"/>
      <c r="V259" s="85"/>
      <c r="W259" s="85"/>
      <c r="X259" s="111">
        <v>0</v>
      </c>
      <c r="Y259" s="86">
        <v>204.7</v>
      </c>
      <c r="Z259" s="112"/>
      <c r="AA259" s="113">
        <v>397.65</v>
      </c>
      <c r="AB259" s="114"/>
      <c r="AC259" s="115"/>
      <c r="AD259" s="116">
        <v>204.697</v>
      </c>
      <c r="AE259" s="117"/>
      <c r="AF259" s="117"/>
      <c r="AG259" s="118"/>
      <c r="AH259" s="82">
        <f t="shared" si="9"/>
        <v>51.476675468376719</v>
      </c>
      <c r="AI259" s="69">
        <v>190.25</v>
      </c>
      <c r="AJ259" s="83">
        <f t="shared" si="10"/>
        <v>14.447000000000003</v>
      </c>
      <c r="AK259" s="69">
        <f t="shared" si="11"/>
        <v>7.5936925098554582</v>
      </c>
    </row>
    <row r="260" spans="1:37" ht="409.6" hidden="1" customHeight="1">
      <c r="A260" s="26"/>
      <c r="B260" s="119"/>
      <c r="C260" s="119"/>
      <c r="D260" s="119"/>
      <c r="E260" s="119"/>
      <c r="F260" s="119"/>
      <c r="G260" s="119"/>
      <c r="H260" s="119"/>
      <c r="I260" s="119"/>
      <c r="J260" s="119"/>
      <c r="K260" s="119"/>
      <c r="L260" s="119"/>
      <c r="M260" s="120"/>
      <c r="N260" s="120"/>
      <c r="O260" s="120"/>
      <c r="P260" s="120"/>
      <c r="Q260" s="56" t="s">
        <v>6</v>
      </c>
      <c r="R260" s="56" t="s">
        <v>5</v>
      </c>
      <c r="S260" s="56"/>
      <c r="T260" s="121"/>
      <c r="U260" s="121"/>
      <c r="V260" s="121"/>
      <c r="W260" s="121"/>
      <c r="X260" s="122">
        <v>0</v>
      </c>
      <c r="Y260" s="123">
        <v>676720.2</v>
      </c>
      <c r="Z260" s="124"/>
      <c r="AA260" s="125">
        <v>1031450.775</v>
      </c>
      <c r="AB260" s="121"/>
      <c r="AC260" s="153"/>
      <c r="AD260" s="126">
        <v>676720.21400000004</v>
      </c>
      <c r="AE260" s="55"/>
      <c r="AF260" s="55"/>
      <c r="AG260" s="55"/>
      <c r="AH260" s="127">
        <f t="shared" si="9"/>
        <v>65.608580690629665</v>
      </c>
      <c r="AI260" s="128"/>
      <c r="AJ260" s="83">
        <f t="shared" si="10"/>
        <v>676720.21400000004</v>
      </c>
      <c r="AK260" s="69" t="e">
        <f t="shared" si="11"/>
        <v>#DIV/0!</v>
      </c>
    </row>
    <row r="261" spans="1:37" ht="36" customHeight="1">
      <c r="A261" s="25" t="s">
        <v>449</v>
      </c>
      <c r="B261" s="25"/>
      <c r="C261" s="25"/>
      <c r="D261" s="25"/>
      <c r="E261" s="25"/>
      <c r="F261" s="25"/>
      <c r="G261" s="25"/>
      <c r="H261" s="25"/>
      <c r="I261" s="25"/>
      <c r="J261" s="25"/>
      <c r="K261" s="25"/>
      <c r="L261" s="25"/>
      <c r="M261" s="25"/>
      <c r="N261" s="111"/>
      <c r="O261" s="111"/>
      <c r="P261" s="111"/>
      <c r="Q261" s="53" t="s">
        <v>447</v>
      </c>
      <c r="R261" s="111">
        <v>244</v>
      </c>
      <c r="S261" s="111"/>
      <c r="T261" s="129"/>
      <c r="U261" s="129"/>
      <c r="V261" s="129"/>
      <c r="W261" s="129"/>
      <c r="X261" s="129"/>
      <c r="Y261" s="130"/>
      <c r="Z261" s="112"/>
      <c r="AA261" s="113">
        <v>0</v>
      </c>
      <c r="AB261" s="129"/>
      <c r="AC261" s="129"/>
      <c r="AD261" s="113">
        <v>0</v>
      </c>
      <c r="AE261" s="48"/>
      <c r="AF261" s="48"/>
      <c r="AG261" s="48"/>
      <c r="AH261" s="82" t="e">
        <f t="shared" si="9"/>
        <v>#DIV/0!</v>
      </c>
      <c r="AI261" s="69">
        <v>8.5990000000000002</v>
      </c>
      <c r="AJ261" s="83">
        <f t="shared" si="10"/>
        <v>-8.5990000000000002</v>
      </c>
      <c r="AK261" s="69">
        <f t="shared" si="11"/>
        <v>-100</v>
      </c>
    </row>
    <row r="262" spans="1:37" ht="36" customHeight="1">
      <c r="A262" s="21"/>
      <c r="B262" s="21"/>
      <c r="C262" s="21"/>
      <c r="D262" s="21"/>
      <c r="E262" s="21"/>
      <c r="F262" s="25" t="s">
        <v>450</v>
      </c>
      <c r="G262" s="25"/>
      <c r="H262" s="25"/>
      <c r="I262" s="25"/>
      <c r="J262" s="25"/>
      <c r="K262" s="25"/>
      <c r="L262" s="25"/>
      <c r="M262" s="25"/>
      <c r="N262" s="111"/>
      <c r="O262" s="111"/>
      <c r="P262" s="111"/>
      <c r="Q262" s="53" t="s">
        <v>447</v>
      </c>
      <c r="R262" s="111">
        <v>247</v>
      </c>
      <c r="S262" s="111"/>
      <c r="T262" s="129"/>
      <c r="U262" s="129"/>
      <c r="V262" s="129"/>
      <c r="W262" s="129"/>
      <c r="X262" s="129"/>
      <c r="Y262" s="130"/>
      <c r="Z262" s="112"/>
      <c r="AA262" s="113">
        <v>0</v>
      </c>
      <c r="AB262" s="129"/>
      <c r="AC262" s="129"/>
      <c r="AD262" s="113">
        <v>0</v>
      </c>
      <c r="AE262" s="48"/>
      <c r="AF262" s="48"/>
      <c r="AG262" s="48"/>
      <c r="AH262" s="82" t="e">
        <f t="shared" si="9"/>
        <v>#DIV/0!</v>
      </c>
      <c r="AI262" s="69">
        <v>622.03300000000002</v>
      </c>
      <c r="AJ262" s="83">
        <f t="shared" si="10"/>
        <v>-622.03300000000002</v>
      </c>
      <c r="AK262" s="69">
        <f t="shared" si="11"/>
        <v>-100</v>
      </c>
    </row>
    <row r="263" spans="1:37" ht="36" customHeight="1">
      <c r="A263" s="21"/>
      <c r="B263" s="21"/>
      <c r="C263" s="21"/>
      <c r="D263" s="21"/>
      <c r="E263" s="21"/>
      <c r="F263" s="21"/>
      <c r="G263" s="25" t="s">
        <v>451</v>
      </c>
      <c r="H263" s="25"/>
      <c r="I263" s="25"/>
      <c r="J263" s="25"/>
      <c r="K263" s="25"/>
      <c r="L263" s="25"/>
      <c r="M263" s="25"/>
      <c r="N263" s="111"/>
      <c r="O263" s="111"/>
      <c r="P263" s="111"/>
      <c r="Q263" s="53" t="s">
        <v>447</v>
      </c>
      <c r="R263" s="111">
        <v>831</v>
      </c>
      <c r="S263" s="111"/>
      <c r="T263" s="129"/>
      <c r="U263" s="129"/>
      <c r="V263" s="129"/>
      <c r="W263" s="129"/>
      <c r="X263" s="129"/>
      <c r="Y263" s="130"/>
      <c r="Z263" s="112"/>
      <c r="AA263" s="113">
        <v>0</v>
      </c>
      <c r="AB263" s="129"/>
      <c r="AC263" s="129"/>
      <c r="AD263" s="113">
        <v>0</v>
      </c>
      <c r="AE263" s="48"/>
      <c r="AF263" s="48"/>
      <c r="AG263" s="48"/>
      <c r="AH263" s="82" t="e">
        <f t="shared" si="9"/>
        <v>#DIV/0!</v>
      </c>
      <c r="AI263" s="69">
        <v>1023.6609999999999</v>
      </c>
      <c r="AJ263" s="83">
        <f t="shared" si="10"/>
        <v>-1023.6609999999999</v>
      </c>
      <c r="AK263" s="69">
        <f t="shared" si="11"/>
        <v>-100</v>
      </c>
    </row>
    <row r="264" spans="1:37" ht="24.75" customHeight="1">
      <c r="A264" s="21"/>
      <c r="B264" s="21"/>
      <c r="C264" s="21"/>
      <c r="D264" s="21"/>
      <c r="E264" s="21"/>
      <c r="F264" s="21"/>
      <c r="G264" s="25" t="s">
        <v>452</v>
      </c>
      <c r="H264" s="25"/>
      <c r="I264" s="25"/>
      <c r="J264" s="25"/>
      <c r="K264" s="25"/>
      <c r="L264" s="25"/>
      <c r="M264" s="25"/>
      <c r="N264" s="111"/>
      <c r="O264" s="111"/>
      <c r="P264" s="111"/>
      <c r="Q264" s="53" t="s">
        <v>448</v>
      </c>
      <c r="R264" s="111">
        <v>244</v>
      </c>
      <c r="S264" s="111"/>
      <c r="T264" s="129"/>
      <c r="U264" s="129"/>
      <c r="V264" s="129"/>
      <c r="W264" s="129"/>
      <c r="X264" s="129"/>
      <c r="Y264" s="130"/>
      <c r="Z264" s="112"/>
      <c r="AA264" s="113">
        <v>0</v>
      </c>
      <c r="AB264" s="129"/>
      <c r="AC264" s="129"/>
      <c r="AD264" s="113">
        <v>0</v>
      </c>
      <c r="AE264" s="48"/>
      <c r="AF264" s="48"/>
      <c r="AG264" s="48"/>
      <c r="AH264" s="82" t="e">
        <f t="shared" si="9"/>
        <v>#DIV/0!</v>
      </c>
      <c r="AI264" s="69">
        <v>100</v>
      </c>
      <c r="AJ264" s="83">
        <f t="shared" si="10"/>
        <v>-100</v>
      </c>
      <c r="AK264" s="69">
        <f t="shared" si="11"/>
        <v>-100</v>
      </c>
    </row>
    <row r="265" spans="1:37" ht="17.25" customHeight="1" thickBot="1">
      <c r="A265" s="146" t="s">
        <v>4</v>
      </c>
      <c r="B265" s="131"/>
      <c r="C265" s="132" t="s">
        <v>3</v>
      </c>
      <c r="D265" s="132"/>
      <c r="E265" s="132"/>
      <c r="F265" s="132"/>
      <c r="G265" s="132"/>
      <c r="H265" s="132"/>
      <c r="I265" s="132"/>
      <c r="J265" s="132"/>
      <c r="K265" s="132"/>
      <c r="L265" s="132"/>
      <c r="M265" s="132"/>
      <c r="N265" s="132"/>
      <c r="O265" s="132"/>
      <c r="P265" s="132"/>
      <c r="Q265" s="132"/>
      <c r="R265" s="132"/>
      <c r="S265" s="133"/>
      <c r="T265" s="134">
        <v>0</v>
      </c>
      <c r="U265" s="134">
        <v>0</v>
      </c>
      <c r="V265" s="134">
        <v>0</v>
      </c>
      <c r="W265" s="134">
        <v>0</v>
      </c>
      <c r="X265" s="135">
        <v>0</v>
      </c>
      <c r="Y265" s="136">
        <v>676720.2</v>
      </c>
      <c r="Z265" s="137">
        <v>0</v>
      </c>
      <c r="AA265" s="138">
        <v>1031450.775</v>
      </c>
      <c r="AB265" s="139">
        <v>0</v>
      </c>
      <c r="AC265" s="140">
        <v>0</v>
      </c>
      <c r="AD265" s="141">
        <v>676720.21400000004</v>
      </c>
      <c r="AE265" s="55"/>
      <c r="AF265" s="55"/>
      <c r="AG265" s="55"/>
      <c r="AH265" s="68">
        <f t="shared" si="9"/>
        <v>65.608580690629665</v>
      </c>
      <c r="AI265" s="142">
        <v>716563.74899999995</v>
      </c>
      <c r="AJ265" s="83">
        <f t="shared" si="10"/>
        <v>-39843.534999999916</v>
      </c>
      <c r="AK265" s="69">
        <f t="shared" si="11"/>
        <v>-5.5603615247915599</v>
      </c>
    </row>
    <row r="266" spans="1:37" ht="12.75" customHeight="1">
      <c r="A266" s="54"/>
      <c r="B266" s="54"/>
      <c r="C266" s="54"/>
      <c r="D266" s="54"/>
      <c r="E266" s="54"/>
      <c r="F266" s="54"/>
      <c r="G266" s="54"/>
      <c r="H266" s="54"/>
      <c r="I266" s="54"/>
      <c r="J266" s="54"/>
      <c r="K266" s="54"/>
      <c r="L266" s="54"/>
      <c r="M266" s="55"/>
      <c r="N266" s="55"/>
      <c r="O266" s="55"/>
      <c r="P266" s="55"/>
      <c r="Q266" s="55"/>
      <c r="R266" s="55"/>
      <c r="S266" s="55"/>
      <c r="T266" s="55"/>
      <c r="U266" s="55"/>
      <c r="V266" s="55"/>
      <c r="W266" s="55"/>
      <c r="X266" s="55"/>
      <c r="Y266" s="55"/>
      <c r="Z266" s="55"/>
      <c r="AA266" s="55"/>
      <c r="AB266" s="55"/>
      <c r="AC266" s="57"/>
      <c r="AD266" s="55"/>
      <c r="AE266" s="55"/>
      <c r="AF266" s="55"/>
      <c r="AG266" s="55"/>
      <c r="AH266" s="55"/>
    </row>
    <row r="267" spans="1:37" ht="12.75" customHeight="1">
      <c r="A267" s="54"/>
      <c r="B267" s="54"/>
      <c r="C267" s="131" t="s">
        <v>2</v>
      </c>
      <c r="D267" s="54"/>
      <c r="E267" s="54"/>
      <c r="F267" s="54"/>
      <c r="G267" s="54"/>
      <c r="H267" s="54"/>
      <c r="I267" s="54"/>
      <c r="J267" s="54"/>
      <c r="K267" s="54"/>
      <c r="L267" s="54"/>
      <c r="M267" s="56"/>
      <c r="N267" s="56" t="s">
        <v>1</v>
      </c>
      <c r="O267" s="56"/>
      <c r="P267" s="56"/>
      <c r="Q267" s="56"/>
      <c r="R267" s="56"/>
      <c r="S267" s="56"/>
      <c r="T267" s="56"/>
      <c r="U267" s="56"/>
      <c r="V267" s="56"/>
      <c r="W267" s="56"/>
      <c r="X267" s="55"/>
      <c r="Y267" s="55"/>
      <c r="Z267" s="55"/>
      <c r="AA267" s="55"/>
      <c r="AB267" s="55"/>
      <c r="AC267" s="57"/>
      <c r="AD267" s="55"/>
      <c r="AE267" s="55"/>
      <c r="AF267" s="55"/>
      <c r="AG267" s="55"/>
      <c r="AH267" s="55"/>
    </row>
    <row r="268" spans="1:37" ht="12" customHeight="1">
      <c r="A268" s="54"/>
      <c r="B268" s="54"/>
      <c r="C268" s="131" t="s">
        <v>0</v>
      </c>
      <c r="D268" s="54"/>
      <c r="E268" s="54"/>
      <c r="F268" s="54"/>
      <c r="G268" s="54"/>
      <c r="H268" s="54"/>
      <c r="I268" s="54"/>
      <c r="J268" s="54"/>
      <c r="K268" s="54"/>
      <c r="L268" s="54"/>
      <c r="M268" s="55"/>
      <c r="N268" s="55"/>
      <c r="O268" s="55"/>
      <c r="P268" s="55"/>
      <c r="Q268" s="55"/>
      <c r="R268" s="55"/>
      <c r="S268" s="55"/>
      <c r="T268" s="55"/>
      <c r="U268" s="55"/>
      <c r="V268" s="55"/>
      <c r="W268" s="55"/>
      <c r="X268" s="55"/>
      <c r="Y268" s="55"/>
      <c r="Z268" s="55"/>
      <c r="AA268" s="55"/>
      <c r="AB268" s="55"/>
      <c r="AC268" s="55"/>
      <c r="AD268" s="55"/>
      <c r="AE268" s="55"/>
      <c r="AF268" s="55"/>
      <c r="AG268" s="55"/>
      <c r="AH268" s="55"/>
    </row>
  </sheetData>
  <mergeCells count="948">
    <mergeCell ref="M3:AK3"/>
    <mergeCell ref="A236:M236"/>
    <mergeCell ref="G235:M235"/>
    <mergeCell ref="F246:M246"/>
    <mergeCell ref="F245:M245"/>
    <mergeCell ref="F244:M244"/>
    <mergeCell ref="A261:M261"/>
    <mergeCell ref="F262:M262"/>
    <mergeCell ref="G263:M263"/>
    <mergeCell ref="G264:M264"/>
    <mergeCell ref="B259:P259"/>
    <mergeCell ref="S259:W259"/>
    <mergeCell ref="AB259:AC259"/>
    <mergeCell ref="AE259:AG259"/>
    <mergeCell ref="AJ7:AK7"/>
    <mergeCell ref="AI7:AI8"/>
    <mergeCell ref="F43:M43"/>
    <mergeCell ref="F77:M77"/>
    <mergeCell ref="F93:M93"/>
    <mergeCell ref="F102:M102"/>
    <mergeCell ref="A121:M121"/>
    <mergeCell ref="F134:M134"/>
    <mergeCell ref="F181:M181"/>
    <mergeCell ref="F186:M186"/>
    <mergeCell ref="F206:M206"/>
    <mergeCell ref="G203:M203"/>
    <mergeCell ref="F204:M204"/>
    <mergeCell ref="G205:M205"/>
    <mergeCell ref="F214:M214"/>
    <mergeCell ref="F212:M212"/>
    <mergeCell ref="G213:M213"/>
    <mergeCell ref="F217:M217"/>
    <mergeCell ref="A224:M224"/>
    <mergeCell ref="A237:M237"/>
    <mergeCell ref="B256:P256"/>
    <mergeCell ref="S256:W256"/>
    <mergeCell ref="AB256:AC256"/>
    <mergeCell ref="AE256:AG256"/>
    <mergeCell ref="B257:P257"/>
    <mergeCell ref="S257:W257"/>
    <mergeCell ref="AB257:AC257"/>
    <mergeCell ref="AE257:AG257"/>
    <mergeCell ref="B258:P258"/>
    <mergeCell ref="S258:W258"/>
    <mergeCell ref="AB258:AC258"/>
    <mergeCell ref="AE258:AG258"/>
    <mergeCell ref="B253:P253"/>
    <mergeCell ref="S253:W253"/>
    <mergeCell ref="AB253:AC253"/>
    <mergeCell ref="AE253:AG253"/>
    <mergeCell ref="B254:P254"/>
    <mergeCell ref="S254:W254"/>
    <mergeCell ref="AB254:AC254"/>
    <mergeCell ref="AE254:AG254"/>
    <mergeCell ref="B255:P255"/>
    <mergeCell ref="S255:W255"/>
    <mergeCell ref="AB255:AC255"/>
    <mergeCell ref="AE255:AG255"/>
    <mergeCell ref="B250:P250"/>
    <mergeCell ref="S250:W250"/>
    <mergeCell ref="AB250:AC250"/>
    <mergeCell ref="AE250:AG250"/>
    <mergeCell ref="B251:P251"/>
    <mergeCell ref="S251:W251"/>
    <mergeCell ref="AB251:AC251"/>
    <mergeCell ref="AE251:AG251"/>
    <mergeCell ref="B252:P252"/>
    <mergeCell ref="S252:W252"/>
    <mergeCell ref="AB252:AC252"/>
    <mergeCell ref="AE252:AG252"/>
    <mergeCell ref="B247:P247"/>
    <mergeCell ref="S247:W247"/>
    <mergeCell ref="AB247:AC247"/>
    <mergeCell ref="AE247:AG247"/>
    <mergeCell ref="B248:P248"/>
    <mergeCell ref="S248:W248"/>
    <mergeCell ref="AB248:AC248"/>
    <mergeCell ref="AE248:AG248"/>
    <mergeCell ref="B249:P249"/>
    <mergeCell ref="S249:W249"/>
    <mergeCell ref="AB249:AC249"/>
    <mergeCell ref="AE249:AG249"/>
    <mergeCell ref="B241:P241"/>
    <mergeCell ref="S241:W241"/>
    <mergeCell ref="AB241:AC241"/>
    <mergeCell ref="AE241:AG241"/>
    <mergeCell ref="B242:P242"/>
    <mergeCell ref="S242:W242"/>
    <mergeCell ref="AB242:AC242"/>
    <mergeCell ref="AE242:AG242"/>
    <mergeCell ref="B243:P243"/>
    <mergeCell ref="S243:W243"/>
    <mergeCell ref="AB243:AC243"/>
    <mergeCell ref="AE243:AG243"/>
    <mergeCell ref="B238:P238"/>
    <mergeCell ref="S238:W238"/>
    <mergeCell ref="AB238:AC238"/>
    <mergeCell ref="AE238:AG238"/>
    <mergeCell ref="B239:P239"/>
    <mergeCell ref="S239:W239"/>
    <mergeCell ref="AB239:AC239"/>
    <mergeCell ref="AE239:AG239"/>
    <mergeCell ref="B240:P240"/>
    <mergeCell ref="S240:W240"/>
    <mergeCell ref="AB240:AC240"/>
    <mergeCell ref="AE240:AG240"/>
    <mergeCell ref="B231:P231"/>
    <mergeCell ref="S231:W231"/>
    <mergeCell ref="AB231:AC231"/>
    <mergeCell ref="AE231:AG231"/>
    <mergeCell ref="B232:P232"/>
    <mergeCell ref="S232:W232"/>
    <mergeCell ref="AB232:AC232"/>
    <mergeCell ref="AE232:AG232"/>
    <mergeCell ref="B234:P234"/>
    <mergeCell ref="S234:W234"/>
    <mergeCell ref="AB234:AC234"/>
    <mergeCell ref="AE234:AG234"/>
    <mergeCell ref="B222:P222"/>
    <mergeCell ref="S222:W222"/>
    <mergeCell ref="B225:P225"/>
    <mergeCell ref="S225:W225"/>
    <mergeCell ref="AB225:AC225"/>
    <mergeCell ref="AE225:AG225"/>
    <mergeCell ref="B226:P226"/>
    <mergeCell ref="S226:W226"/>
    <mergeCell ref="AB226:AC226"/>
    <mergeCell ref="AE226:AG226"/>
    <mergeCell ref="B209:P209"/>
    <mergeCell ref="S209:W209"/>
    <mergeCell ref="AB209:AC209"/>
    <mergeCell ref="AE209:AG209"/>
    <mergeCell ref="B210:P210"/>
    <mergeCell ref="S210:W210"/>
    <mergeCell ref="AB210:AC210"/>
    <mergeCell ref="AE210:AG210"/>
    <mergeCell ref="B211:P211"/>
    <mergeCell ref="S211:W211"/>
    <mergeCell ref="AB211:AC211"/>
    <mergeCell ref="AE211:AG211"/>
    <mergeCell ref="B190:P190"/>
    <mergeCell ref="S190:W190"/>
    <mergeCell ref="AB190:AC190"/>
    <mergeCell ref="AE190:AG190"/>
    <mergeCell ref="B191:P191"/>
    <mergeCell ref="S191:W191"/>
    <mergeCell ref="AB191:AC191"/>
    <mergeCell ref="AE191:AG191"/>
    <mergeCell ref="B192:P192"/>
    <mergeCell ref="S192:W192"/>
    <mergeCell ref="AB192:AC192"/>
    <mergeCell ref="AE192:AG192"/>
    <mergeCell ref="B187:P187"/>
    <mergeCell ref="S187:W187"/>
    <mergeCell ref="AB187:AC187"/>
    <mergeCell ref="AE187:AG187"/>
    <mergeCell ref="B188:P188"/>
    <mergeCell ref="S188:W188"/>
    <mergeCell ref="AB188:AC188"/>
    <mergeCell ref="AE188:AG188"/>
    <mergeCell ref="B189:P189"/>
    <mergeCell ref="S189:W189"/>
    <mergeCell ref="AB189:AC189"/>
    <mergeCell ref="AE189:AG189"/>
    <mergeCell ref="B183:P183"/>
    <mergeCell ref="S183:W183"/>
    <mergeCell ref="AB183:AC183"/>
    <mergeCell ref="AE183:AG183"/>
    <mergeCell ref="B184:P184"/>
    <mergeCell ref="S184:W184"/>
    <mergeCell ref="AB184:AC184"/>
    <mergeCell ref="AE184:AG184"/>
    <mergeCell ref="B185:P185"/>
    <mergeCell ref="S185:W185"/>
    <mergeCell ref="AB185:AC185"/>
    <mergeCell ref="AE185:AG185"/>
    <mergeCell ref="B180:P180"/>
    <mergeCell ref="S180:W180"/>
    <mergeCell ref="AB180:AC180"/>
    <mergeCell ref="AE180:AG180"/>
    <mergeCell ref="AB179:AC179"/>
    <mergeCell ref="AE179:AG179"/>
    <mergeCell ref="B178:P178"/>
    <mergeCell ref="S178:W178"/>
    <mergeCell ref="B182:P182"/>
    <mergeCell ref="S182:W182"/>
    <mergeCell ref="AB182:AC182"/>
    <mergeCell ref="AE182:AG182"/>
    <mergeCell ref="B175:P175"/>
    <mergeCell ref="S175:W175"/>
    <mergeCell ref="AB175:AC175"/>
    <mergeCell ref="AE175:AG175"/>
    <mergeCell ref="B177:P177"/>
    <mergeCell ref="S177:W177"/>
    <mergeCell ref="AB177:AC177"/>
    <mergeCell ref="AE177:AG177"/>
    <mergeCell ref="AB178:AC178"/>
    <mergeCell ref="AE178:AG178"/>
    <mergeCell ref="B171:P171"/>
    <mergeCell ref="S171:W171"/>
    <mergeCell ref="AB171:AC171"/>
    <mergeCell ref="AE171:AG171"/>
    <mergeCell ref="B172:P172"/>
    <mergeCell ref="S172:W172"/>
    <mergeCell ref="AB172:AC172"/>
    <mergeCell ref="AE172:AG172"/>
    <mergeCell ref="B174:P174"/>
    <mergeCell ref="S174:W174"/>
    <mergeCell ref="AB174:AC174"/>
    <mergeCell ref="AE174:AG174"/>
    <mergeCell ref="AB168:AC168"/>
    <mergeCell ref="AE168:AG168"/>
    <mergeCell ref="B169:P169"/>
    <mergeCell ref="S169:W169"/>
    <mergeCell ref="AB169:AC169"/>
    <mergeCell ref="AE169:AG169"/>
    <mergeCell ref="B170:P170"/>
    <mergeCell ref="S170:W170"/>
    <mergeCell ref="AB170:AC170"/>
    <mergeCell ref="AE170:AG170"/>
    <mergeCell ref="B154:P154"/>
    <mergeCell ref="S154:W154"/>
    <mergeCell ref="AB154:AC154"/>
    <mergeCell ref="AE154:AG154"/>
    <mergeCell ref="B156:P156"/>
    <mergeCell ref="S156:W156"/>
    <mergeCell ref="AB156:AC156"/>
    <mergeCell ref="AE156:AG156"/>
    <mergeCell ref="B155:P155"/>
    <mergeCell ref="S155:W155"/>
    <mergeCell ref="B148:P148"/>
    <mergeCell ref="S148:W148"/>
    <mergeCell ref="AB148:AC148"/>
    <mergeCell ref="AE148:AG148"/>
    <mergeCell ref="B149:P149"/>
    <mergeCell ref="S149:W149"/>
    <mergeCell ref="AB149:AC149"/>
    <mergeCell ref="AE149:AG149"/>
    <mergeCell ref="AB151:AC151"/>
    <mergeCell ref="AE151:AG151"/>
    <mergeCell ref="B144:P144"/>
    <mergeCell ref="S144:W144"/>
    <mergeCell ref="AB144:AC144"/>
    <mergeCell ref="AE144:AG144"/>
    <mergeCell ref="B147:P147"/>
    <mergeCell ref="S147:W147"/>
    <mergeCell ref="AB147:AC147"/>
    <mergeCell ref="AE147:AG147"/>
    <mergeCell ref="AB145:AC145"/>
    <mergeCell ref="AE145:AG145"/>
    <mergeCell ref="AB133:AC133"/>
    <mergeCell ref="AE133:AG133"/>
    <mergeCell ref="B137:P137"/>
    <mergeCell ref="S137:W137"/>
    <mergeCell ref="AB137:AC137"/>
    <mergeCell ref="AE137:AG137"/>
    <mergeCell ref="AB141:AC141"/>
    <mergeCell ref="AE141:AG141"/>
    <mergeCell ref="B142:P142"/>
    <mergeCell ref="S142:W142"/>
    <mergeCell ref="AB142:AC142"/>
    <mergeCell ref="AE142:AG142"/>
    <mergeCell ref="B128:P128"/>
    <mergeCell ref="S128:W128"/>
    <mergeCell ref="AB128:AC128"/>
    <mergeCell ref="AE128:AG128"/>
    <mergeCell ref="B130:P130"/>
    <mergeCell ref="S130:W130"/>
    <mergeCell ref="AB130:AC130"/>
    <mergeCell ref="AE130:AG130"/>
    <mergeCell ref="B131:P131"/>
    <mergeCell ref="S131:W131"/>
    <mergeCell ref="AB131:AC131"/>
    <mergeCell ref="AE131:AG131"/>
    <mergeCell ref="AB125:AC125"/>
    <mergeCell ref="AE125:AG125"/>
    <mergeCell ref="B126:P126"/>
    <mergeCell ref="S126:W126"/>
    <mergeCell ref="AB126:AC126"/>
    <mergeCell ref="AE126:AG126"/>
    <mergeCell ref="B127:P127"/>
    <mergeCell ref="S127:W127"/>
    <mergeCell ref="AB127:AC127"/>
    <mergeCell ref="AE127:AG127"/>
    <mergeCell ref="B118:P118"/>
    <mergeCell ref="S118:W118"/>
    <mergeCell ref="AB118:AC118"/>
    <mergeCell ref="AE118:AG118"/>
    <mergeCell ref="B122:P122"/>
    <mergeCell ref="S122:W122"/>
    <mergeCell ref="AB122:AC122"/>
    <mergeCell ref="AE122:AG122"/>
    <mergeCell ref="B123:P123"/>
    <mergeCell ref="S123:W123"/>
    <mergeCell ref="AB123:AC123"/>
    <mergeCell ref="AE123:AG123"/>
    <mergeCell ref="B108:P108"/>
    <mergeCell ref="S108:W108"/>
    <mergeCell ref="AB108:AC108"/>
    <mergeCell ref="AE108:AG108"/>
    <mergeCell ref="B105:P105"/>
    <mergeCell ref="S105:W105"/>
    <mergeCell ref="AB111:AC111"/>
    <mergeCell ref="AE111:AG111"/>
    <mergeCell ref="B114:P114"/>
    <mergeCell ref="S114:W114"/>
    <mergeCell ref="AB114:AC114"/>
    <mergeCell ref="AE114:AG114"/>
    <mergeCell ref="B113:P113"/>
    <mergeCell ref="S113:W113"/>
    <mergeCell ref="AB113:AC113"/>
    <mergeCell ref="AE113:AG113"/>
    <mergeCell ref="AB101:AC101"/>
    <mergeCell ref="AE101:AG101"/>
    <mergeCell ref="B103:P103"/>
    <mergeCell ref="S103:W103"/>
    <mergeCell ref="AB103:AC103"/>
    <mergeCell ref="AE103:AG103"/>
    <mergeCell ref="B104:P104"/>
    <mergeCell ref="S104:W104"/>
    <mergeCell ref="AB104:AC104"/>
    <mergeCell ref="AE104:AG104"/>
    <mergeCell ref="B89:P89"/>
    <mergeCell ref="S89:W89"/>
    <mergeCell ref="AB89:AC89"/>
    <mergeCell ref="AE89:AG89"/>
    <mergeCell ref="B90:P90"/>
    <mergeCell ref="S90:W90"/>
    <mergeCell ref="AB90:AC90"/>
    <mergeCell ref="AE90:AG90"/>
    <mergeCell ref="AB92:AC92"/>
    <mergeCell ref="AE92:AG92"/>
    <mergeCell ref="B71:P71"/>
    <mergeCell ref="S71:W71"/>
    <mergeCell ref="AB71:AC71"/>
    <mergeCell ref="AE71:AG71"/>
    <mergeCell ref="B72:P72"/>
    <mergeCell ref="S72:W72"/>
    <mergeCell ref="AB72:AC72"/>
    <mergeCell ref="AE72:AG72"/>
    <mergeCell ref="B74:P74"/>
    <mergeCell ref="S74:W74"/>
    <mergeCell ref="AB74:AC74"/>
    <mergeCell ref="AE74:AG74"/>
    <mergeCell ref="B68:P68"/>
    <mergeCell ref="S68:W68"/>
    <mergeCell ref="AB68:AC68"/>
    <mergeCell ref="AE68:AG68"/>
    <mergeCell ref="B69:P69"/>
    <mergeCell ref="S69:W69"/>
    <mergeCell ref="AB69:AC69"/>
    <mergeCell ref="AE69:AG69"/>
    <mergeCell ref="B70:P70"/>
    <mergeCell ref="S70:W70"/>
    <mergeCell ref="AB70:AC70"/>
    <mergeCell ref="AE70:AG70"/>
    <mergeCell ref="B65:P65"/>
    <mergeCell ref="S65:W65"/>
    <mergeCell ref="AB65:AC65"/>
    <mergeCell ref="AE65:AG65"/>
    <mergeCell ref="B66:P66"/>
    <mergeCell ref="S66:W66"/>
    <mergeCell ref="AB66:AC66"/>
    <mergeCell ref="AE66:AG66"/>
    <mergeCell ref="B67:P67"/>
    <mergeCell ref="S67:W67"/>
    <mergeCell ref="AB67:AC67"/>
    <mergeCell ref="AE67:AG67"/>
    <mergeCell ref="B62:P62"/>
    <mergeCell ref="S62:W62"/>
    <mergeCell ref="AB62:AC62"/>
    <mergeCell ref="AE62:AG62"/>
    <mergeCell ref="B63:P63"/>
    <mergeCell ref="S63:W63"/>
    <mergeCell ref="AB63:AC63"/>
    <mergeCell ref="AE63:AG63"/>
    <mergeCell ref="B64:P64"/>
    <mergeCell ref="S64:W64"/>
    <mergeCell ref="AB64:AC64"/>
    <mergeCell ref="AE64:AG64"/>
    <mergeCell ref="B59:P59"/>
    <mergeCell ref="S59:W59"/>
    <mergeCell ref="AB59:AC59"/>
    <mergeCell ref="AE59:AG59"/>
    <mergeCell ref="B60:P60"/>
    <mergeCell ref="S60:W60"/>
    <mergeCell ref="AB60:AC60"/>
    <mergeCell ref="AE60:AG60"/>
    <mergeCell ref="B61:P61"/>
    <mergeCell ref="S61:W61"/>
    <mergeCell ref="AB61:AC61"/>
    <mergeCell ref="AE61:AG61"/>
    <mergeCell ref="B56:P56"/>
    <mergeCell ref="S56:W56"/>
    <mergeCell ref="AB56:AC56"/>
    <mergeCell ref="AE56:AG56"/>
    <mergeCell ref="B57:P57"/>
    <mergeCell ref="S57:W57"/>
    <mergeCell ref="AB57:AC57"/>
    <mergeCell ref="AE57:AG57"/>
    <mergeCell ref="B58:P58"/>
    <mergeCell ref="S58:W58"/>
    <mergeCell ref="AB58:AC58"/>
    <mergeCell ref="AE58:AG58"/>
    <mergeCell ref="B53:P53"/>
    <mergeCell ref="S53:W53"/>
    <mergeCell ref="AB53:AC53"/>
    <mergeCell ref="AE53:AG53"/>
    <mergeCell ref="B54:P54"/>
    <mergeCell ref="S54:W54"/>
    <mergeCell ref="AB54:AC54"/>
    <mergeCell ref="AE54:AG54"/>
    <mergeCell ref="B55:P55"/>
    <mergeCell ref="S55:W55"/>
    <mergeCell ref="AB55:AC55"/>
    <mergeCell ref="AE55:AG55"/>
    <mergeCell ref="AB50:AC50"/>
    <mergeCell ref="AE50:AG50"/>
    <mergeCell ref="B51:P51"/>
    <mergeCell ref="S51:W51"/>
    <mergeCell ref="AB51:AC51"/>
    <mergeCell ref="AE51:AG51"/>
    <mergeCell ref="B52:P52"/>
    <mergeCell ref="S52:W52"/>
    <mergeCell ref="AB52:AC52"/>
    <mergeCell ref="AE52:AG52"/>
    <mergeCell ref="B42:P42"/>
    <mergeCell ref="S42:W42"/>
    <mergeCell ref="AB42:AC42"/>
    <mergeCell ref="AE42:AG42"/>
    <mergeCell ref="B44:P44"/>
    <mergeCell ref="S44:W44"/>
    <mergeCell ref="AB44:AC44"/>
    <mergeCell ref="AE44:AG44"/>
    <mergeCell ref="AE46:AG46"/>
    <mergeCell ref="B39:P39"/>
    <mergeCell ref="S39:W39"/>
    <mergeCell ref="AB39:AC39"/>
    <mergeCell ref="AE39:AG39"/>
    <mergeCell ref="B40:P40"/>
    <mergeCell ref="S40:W40"/>
    <mergeCell ref="AB40:AC40"/>
    <mergeCell ref="AE40:AG40"/>
    <mergeCell ref="B41:P41"/>
    <mergeCell ref="S41:W41"/>
    <mergeCell ref="AB41:AC41"/>
    <mergeCell ref="AE41:AG41"/>
    <mergeCell ref="B36:P36"/>
    <mergeCell ref="S36:W36"/>
    <mergeCell ref="AB36:AC36"/>
    <mergeCell ref="AE36:AG36"/>
    <mergeCell ref="B37:P37"/>
    <mergeCell ref="S37:W37"/>
    <mergeCell ref="AB37:AC37"/>
    <mergeCell ref="AE37:AG37"/>
    <mergeCell ref="B38:P38"/>
    <mergeCell ref="S38:W38"/>
    <mergeCell ref="AB38:AC38"/>
    <mergeCell ref="AE38:AG38"/>
    <mergeCell ref="B33:P33"/>
    <mergeCell ref="S33:W33"/>
    <mergeCell ref="AB33:AC33"/>
    <mergeCell ref="AE33:AG33"/>
    <mergeCell ref="B34:P34"/>
    <mergeCell ref="S34:W34"/>
    <mergeCell ref="AB34:AC34"/>
    <mergeCell ref="AE34:AG34"/>
    <mergeCell ref="B35:P35"/>
    <mergeCell ref="S35:W35"/>
    <mergeCell ref="AB35:AC35"/>
    <mergeCell ref="AE35:AG35"/>
    <mergeCell ref="B30:P30"/>
    <mergeCell ref="S30:W30"/>
    <mergeCell ref="AB30:AC30"/>
    <mergeCell ref="AE30:AG30"/>
    <mergeCell ref="B31:P31"/>
    <mergeCell ref="S31:W31"/>
    <mergeCell ref="AB31:AC31"/>
    <mergeCell ref="AE31:AG31"/>
    <mergeCell ref="B32:P32"/>
    <mergeCell ref="S32:W32"/>
    <mergeCell ref="AB32:AC32"/>
    <mergeCell ref="AE32:AG32"/>
    <mergeCell ref="B27:P27"/>
    <mergeCell ref="S27:W27"/>
    <mergeCell ref="AB27:AC27"/>
    <mergeCell ref="AE27:AG27"/>
    <mergeCell ref="B28:P28"/>
    <mergeCell ref="S28:W28"/>
    <mergeCell ref="AB28:AC28"/>
    <mergeCell ref="AE28:AG28"/>
    <mergeCell ref="B29:P29"/>
    <mergeCell ref="S29:W29"/>
    <mergeCell ref="AB29:AC29"/>
    <mergeCell ref="AE29:AG29"/>
    <mergeCell ref="B24:P24"/>
    <mergeCell ref="S24:W24"/>
    <mergeCell ref="AB24:AC24"/>
    <mergeCell ref="AE24:AG24"/>
    <mergeCell ref="B25:P25"/>
    <mergeCell ref="S25:W25"/>
    <mergeCell ref="AB25:AC25"/>
    <mergeCell ref="AE25:AG25"/>
    <mergeCell ref="B26:P26"/>
    <mergeCell ref="S26:W26"/>
    <mergeCell ref="AB26:AC26"/>
    <mergeCell ref="AE26:AG26"/>
    <mergeCell ref="AB12:AC12"/>
    <mergeCell ref="AE12:AG12"/>
    <mergeCell ref="B16:P16"/>
    <mergeCell ref="S16:W16"/>
    <mergeCell ref="AB16:AC16"/>
    <mergeCell ref="AE16:AG16"/>
    <mergeCell ref="AB19:AC19"/>
    <mergeCell ref="AE19:AG19"/>
    <mergeCell ref="B23:P23"/>
    <mergeCell ref="S23:W23"/>
    <mergeCell ref="AB23:AC23"/>
    <mergeCell ref="AE23:AG23"/>
    <mergeCell ref="AE21:AG21"/>
    <mergeCell ref="AB20:AC20"/>
    <mergeCell ref="AE20:AG20"/>
    <mergeCell ref="B20:P20"/>
    <mergeCell ref="AB222:AC222"/>
    <mergeCell ref="AE222:AG222"/>
    <mergeCell ref="B219:P219"/>
    <mergeCell ref="S219:W219"/>
    <mergeCell ref="AB219:AC219"/>
    <mergeCell ref="AE219:AG219"/>
    <mergeCell ref="AB228:AC228"/>
    <mergeCell ref="AE228:AG228"/>
    <mergeCell ref="B230:P230"/>
    <mergeCell ref="S230:W230"/>
    <mergeCell ref="AB230:AC230"/>
    <mergeCell ref="AE230:AG230"/>
    <mergeCell ref="B229:P229"/>
    <mergeCell ref="S229:W229"/>
    <mergeCell ref="AB229:AC229"/>
    <mergeCell ref="AE229:AG229"/>
    <mergeCell ref="B220:P220"/>
    <mergeCell ref="S220:W220"/>
    <mergeCell ref="AB220:AC220"/>
    <mergeCell ref="AE220:AG220"/>
    <mergeCell ref="B223:P223"/>
    <mergeCell ref="S223:W223"/>
    <mergeCell ref="AB223:AC223"/>
    <mergeCell ref="AE223:AG223"/>
    <mergeCell ref="B208:P208"/>
    <mergeCell ref="S208:W208"/>
    <mergeCell ref="AB208:AC208"/>
    <mergeCell ref="AE208:AG208"/>
    <mergeCell ref="AB195:AC195"/>
    <mergeCell ref="AE195:AG195"/>
    <mergeCell ref="B198:P198"/>
    <mergeCell ref="S198:W198"/>
    <mergeCell ref="AB198:AC198"/>
    <mergeCell ref="AE198:AG198"/>
    <mergeCell ref="B199:P199"/>
    <mergeCell ref="S199:W199"/>
    <mergeCell ref="AB199:AC199"/>
    <mergeCell ref="AE199:AG199"/>
    <mergeCell ref="B202:P202"/>
    <mergeCell ref="S202:W202"/>
    <mergeCell ref="AB202:AC202"/>
    <mergeCell ref="AE202:AG202"/>
    <mergeCell ref="AB201:AC201"/>
    <mergeCell ref="AE201:AG201"/>
    <mergeCell ref="B173:P173"/>
    <mergeCell ref="S173:W173"/>
    <mergeCell ref="AB173:AC173"/>
    <mergeCell ref="AE173:AG173"/>
    <mergeCell ref="B166:P166"/>
    <mergeCell ref="S166:W166"/>
    <mergeCell ref="B196:P196"/>
    <mergeCell ref="S196:W196"/>
    <mergeCell ref="AB196:AC196"/>
    <mergeCell ref="AE196:AG196"/>
    <mergeCell ref="B176:P176"/>
    <mergeCell ref="S176:W176"/>
    <mergeCell ref="AB176:AC176"/>
    <mergeCell ref="AE176:AG176"/>
    <mergeCell ref="B179:P179"/>
    <mergeCell ref="S179:W179"/>
    <mergeCell ref="AB166:AC166"/>
    <mergeCell ref="AE166:AG166"/>
    <mergeCell ref="B167:P167"/>
    <mergeCell ref="S167:W167"/>
    <mergeCell ref="AB167:AC167"/>
    <mergeCell ref="AE167:AG167"/>
    <mergeCell ref="B168:P168"/>
    <mergeCell ref="S168:W168"/>
    <mergeCell ref="B163:P163"/>
    <mergeCell ref="S163:W163"/>
    <mergeCell ref="AB163:AC163"/>
    <mergeCell ref="AE163:AG163"/>
    <mergeCell ref="B161:P161"/>
    <mergeCell ref="S161:W161"/>
    <mergeCell ref="B165:P165"/>
    <mergeCell ref="S165:W165"/>
    <mergeCell ref="AB165:AC165"/>
    <mergeCell ref="AE165:AG165"/>
    <mergeCell ref="AB161:AC161"/>
    <mergeCell ref="AE161:AG161"/>
    <mergeCell ref="B164:P164"/>
    <mergeCell ref="S164:W164"/>
    <mergeCell ref="AB164:AC164"/>
    <mergeCell ref="AE164:AG164"/>
    <mergeCell ref="B162:P162"/>
    <mergeCell ref="S162:W162"/>
    <mergeCell ref="AB162:AC162"/>
    <mergeCell ref="AE162:AG162"/>
    <mergeCell ref="AB155:AC155"/>
    <mergeCell ref="AE155:AG155"/>
    <mergeCell ref="B158:P158"/>
    <mergeCell ref="S158:W158"/>
    <mergeCell ref="AB158:AC158"/>
    <mergeCell ref="AE158:AG158"/>
    <mergeCell ref="B157:P157"/>
    <mergeCell ref="S157:W157"/>
    <mergeCell ref="B160:P160"/>
    <mergeCell ref="S160:W160"/>
    <mergeCell ref="AB160:AC160"/>
    <mergeCell ref="AE160:AG160"/>
    <mergeCell ref="AB157:AC157"/>
    <mergeCell ref="AE157:AG157"/>
    <mergeCell ref="B159:P159"/>
    <mergeCell ref="S159:W159"/>
    <mergeCell ref="AB159:AC159"/>
    <mergeCell ref="AE159:AG159"/>
    <mergeCell ref="B150:P150"/>
    <mergeCell ref="S150:W150"/>
    <mergeCell ref="AB150:AC150"/>
    <mergeCell ref="AE150:AG150"/>
    <mergeCell ref="B153:P153"/>
    <mergeCell ref="S153:W153"/>
    <mergeCell ref="AB153:AC153"/>
    <mergeCell ref="AE153:AG153"/>
    <mergeCell ref="B151:P151"/>
    <mergeCell ref="S151:W151"/>
    <mergeCell ref="B152:P152"/>
    <mergeCell ref="S152:W152"/>
    <mergeCell ref="AB152:AC152"/>
    <mergeCell ref="AE152:AG152"/>
    <mergeCell ref="B140:P140"/>
    <mergeCell ref="S140:W140"/>
    <mergeCell ref="AB140:AC140"/>
    <mergeCell ref="AE140:AG140"/>
    <mergeCell ref="B143:P143"/>
    <mergeCell ref="S143:W143"/>
    <mergeCell ref="AB143:AC143"/>
    <mergeCell ref="AE143:AG143"/>
    <mergeCell ref="B141:P141"/>
    <mergeCell ref="S141:W141"/>
    <mergeCell ref="B92:P92"/>
    <mergeCell ref="S92:W92"/>
    <mergeCell ref="AB110:AC110"/>
    <mergeCell ref="AE110:AG110"/>
    <mergeCell ref="AB98:AC98"/>
    <mergeCell ref="AE98:AG98"/>
    <mergeCell ref="B100:P100"/>
    <mergeCell ref="S100:W100"/>
    <mergeCell ref="AB100:AC100"/>
    <mergeCell ref="AE100:AG100"/>
    <mergeCell ref="AB106:AC106"/>
    <mergeCell ref="AE106:AG106"/>
    <mergeCell ref="B107:P107"/>
    <mergeCell ref="S107:W107"/>
    <mergeCell ref="AB107:AC107"/>
    <mergeCell ref="AE107:AG107"/>
    <mergeCell ref="B110:P110"/>
    <mergeCell ref="S110:W110"/>
    <mergeCell ref="B96:P96"/>
    <mergeCell ref="S96:W96"/>
    <mergeCell ref="AB96:AC96"/>
    <mergeCell ref="AE96:AG96"/>
    <mergeCell ref="B97:P97"/>
    <mergeCell ref="S97:W97"/>
    <mergeCell ref="B88:P88"/>
    <mergeCell ref="S88:W88"/>
    <mergeCell ref="AB88:AC88"/>
    <mergeCell ref="AE88:AG88"/>
    <mergeCell ref="B83:P83"/>
    <mergeCell ref="S83:W83"/>
    <mergeCell ref="B91:P91"/>
    <mergeCell ref="S91:W91"/>
    <mergeCell ref="AB91:AC91"/>
    <mergeCell ref="AE91:AG91"/>
    <mergeCell ref="AB83:AC83"/>
    <mergeCell ref="AE83:AG83"/>
    <mergeCell ref="B84:P84"/>
    <mergeCell ref="S84:W84"/>
    <mergeCell ref="AB84:AC84"/>
    <mergeCell ref="AE84:AG84"/>
    <mergeCell ref="B85:P85"/>
    <mergeCell ref="S85:W85"/>
    <mergeCell ref="AB85:AC85"/>
    <mergeCell ref="AE85:AG85"/>
    <mergeCell ref="B86:P86"/>
    <mergeCell ref="S86:W86"/>
    <mergeCell ref="AB86:AC86"/>
    <mergeCell ref="AE86:AG86"/>
    <mergeCell ref="AB75:AC75"/>
    <mergeCell ref="AE75:AG75"/>
    <mergeCell ref="B78:P78"/>
    <mergeCell ref="S78:W78"/>
    <mergeCell ref="AB78:AC78"/>
    <mergeCell ref="AE78:AG78"/>
    <mergeCell ref="B82:P82"/>
    <mergeCell ref="S82:W82"/>
    <mergeCell ref="AB82:AC82"/>
    <mergeCell ref="AE82:AG82"/>
    <mergeCell ref="B76:P76"/>
    <mergeCell ref="S76:W76"/>
    <mergeCell ref="AB76:AC76"/>
    <mergeCell ref="AE76:AG76"/>
    <mergeCell ref="B75:P75"/>
    <mergeCell ref="S75:W75"/>
    <mergeCell ref="B79:P79"/>
    <mergeCell ref="S79:W79"/>
    <mergeCell ref="AB79:AC79"/>
    <mergeCell ref="AE79:AG79"/>
    <mergeCell ref="B80:P80"/>
    <mergeCell ref="S80:W80"/>
    <mergeCell ref="AB80:AC80"/>
    <mergeCell ref="AE80:AG80"/>
    <mergeCell ref="S45:W45"/>
    <mergeCell ref="AB45:AC45"/>
    <mergeCell ref="AE45:AG45"/>
    <mergeCell ref="B73:P73"/>
    <mergeCell ref="S73:W73"/>
    <mergeCell ref="AB73:AC73"/>
    <mergeCell ref="AE73:AG73"/>
    <mergeCell ref="B46:P46"/>
    <mergeCell ref="S46:W46"/>
    <mergeCell ref="AB46:AC46"/>
    <mergeCell ref="B47:P47"/>
    <mergeCell ref="S47:W47"/>
    <mergeCell ref="AB47:AC47"/>
    <mergeCell ref="AE47:AG47"/>
    <mergeCell ref="B48:P48"/>
    <mergeCell ref="S48:W48"/>
    <mergeCell ref="AB48:AC48"/>
    <mergeCell ref="AE48:AG48"/>
    <mergeCell ref="B49:P49"/>
    <mergeCell ref="S49:W49"/>
    <mergeCell ref="AB49:AC49"/>
    <mergeCell ref="AE49:AG49"/>
    <mergeCell ref="B50:P50"/>
    <mergeCell ref="S50:W50"/>
    <mergeCell ref="B18:P18"/>
    <mergeCell ref="S18:W18"/>
    <mergeCell ref="AB18:AC18"/>
    <mergeCell ref="AE18:AG18"/>
    <mergeCell ref="B22:P22"/>
    <mergeCell ref="S22:W22"/>
    <mergeCell ref="AB22:AC22"/>
    <mergeCell ref="AE22:AG22"/>
    <mergeCell ref="B19:P19"/>
    <mergeCell ref="S19:W19"/>
    <mergeCell ref="B215:P215"/>
    <mergeCell ref="S215:W215"/>
    <mergeCell ref="AB215:AC215"/>
    <mergeCell ref="AE215:AG215"/>
    <mergeCell ref="B221:P221"/>
    <mergeCell ref="S221:W221"/>
    <mergeCell ref="AB221:AC221"/>
    <mergeCell ref="AE221:AG221"/>
    <mergeCell ref="B216:P216"/>
    <mergeCell ref="S216:W216"/>
    <mergeCell ref="B218:P218"/>
    <mergeCell ref="S218:W218"/>
    <mergeCell ref="AB218:AC218"/>
    <mergeCell ref="AE218:AG218"/>
    <mergeCell ref="AB216:AC216"/>
    <mergeCell ref="AE216:AG216"/>
    <mergeCell ref="B200:P200"/>
    <mergeCell ref="S200:W200"/>
    <mergeCell ref="AB200:AC200"/>
    <mergeCell ref="AE200:AG200"/>
    <mergeCell ref="B207:P207"/>
    <mergeCell ref="S207:W207"/>
    <mergeCell ref="AB207:AC207"/>
    <mergeCell ref="AE207:AG207"/>
    <mergeCell ref="B201:P201"/>
    <mergeCell ref="S201:W201"/>
    <mergeCell ref="B194:P194"/>
    <mergeCell ref="S194:W194"/>
    <mergeCell ref="AB194:AC194"/>
    <mergeCell ref="AE194:AG194"/>
    <mergeCell ref="B197:P197"/>
    <mergeCell ref="S197:W197"/>
    <mergeCell ref="AB197:AC197"/>
    <mergeCell ref="AE197:AG197"/>
    <mergeCell ref="B195:P195"/>
    <mergeCell ref="S195:W195"/>
    <mergeCell ref="B146:P146"/>
    <mergeCell ref="S146:W146"/>
    <mergeCell ref="AB146:AC146"/>
    <mergeCell ref="AE146:AG146"/>
    <mergeCell ref="B115:P115"/>
    <mergeCell ref="S115:W115"/>
    <mergeCell ref="AB115:AC115"/>
    <mergeCell ref="AE115:AG115"/>
    <mergeCell ref="B139:P139"/>
    <mergeCell ref="S139:W139"/>
    <mergeCell ref="B116:P116"/>
    <mergeCell ref="S116:W116"/>
    <mergeCell ref="AB116:AC116"/>
    <mergeCell ref="AE116:AG116"/>
    <mergeCell ref="B124:P124"/>
    <mergeCell ref="S124:W124"/>
    <mergeCell ref="AB124:AC124"/>
    <mergeCell ref="AE124:AG124"/>
    <mergeCell ref="B129:P129"/>
    <mergeCell ref="S129:W129"/>
    <mergeCell ref="AB129:AC129"/>
    <mergeCell ref="AE129:AG129"/>
    <mergeCell ref="B125:P125"/>
    <mergeCell ref="S125:W125"/>
    <mergeCell ref="AB139:AC139"/>
    <mergeCell ref="AE139:AG139"/>
    <mergeCell ref="B120:P120"/>
    <mergeCell ref="S120:W120"/>
    <mergeCell ref="B109:P109"/>
    <mergeCell ref="S109:W109"/>
    <mergeCell ref="AB109:AC109"/>
    <mergeCell ref="AE109:AG109"/>
    <mergeCell ref="B112:P112"/>
    <mergeCell ref="S112:W112"/>
    <mergeCell ref="B132:P132"/>
    <mergeCell ref="S132:W132"/>
    <mergeCell ref="AB132:AC132"/>
    <mergeCell ref="AE132:AG132"/>
    <mergeCell ref="B136:P136"/>
    <mergeCell ref="S136:W136"/>
    <mergeCell ref="AB136:AC136"/>
    <mergeCell ref="AE136:AG136"/>
    <mergeCell ref="B133:P133"/>
    <mergeCell ref="S133:W133"/>
    <mergeCell ref="B117:P117"/>
    <mergeCell ref="S117:W117"/>
    <mergeCell ref="AB117:AC117"/>
    <mergeCell ref="AE117:AG117"/>
    <mergeCell ref="AB112:AC112"/>
    <mergeCell ref="AE112:AG112"/>
    <mergeCell ref="B111:P111"/>
    <mergeCell ref="S111:W111"/>
    <mergeCell ref="B94:P94"/>
    <mergeCell ref="S94:W94"/>
    <mergeCell ref="AB94:AC94"/>
    <mergeCell ref="AE94:AG94"/>
    <mergeCell ref="B106:P106"/>
    <mergeCell ref="S106:W106"/>
    <mergeCell ref="B95:P95"/>
    <mergeCell ref="S95:W95"/>
    <mergeCell ref="AB95:AC95"/>
    <mergeCell ref="AE95:AG95"/>
    <mergeCell ref="AB97:AC97"/>
    <mergeCell ref="AE97:AG97"/>
    <mergeCell ref="B99:P99"/>
    <mergeCell ref="S99:W99"/>
    <mergeCell ref="AB99:AC99"/>
    <mergeCell ref="AE99:AG99"/>
    <mergeCell ref="B98:P98"/>
    <mergeCell ref="S98:W98"/>
    <mergeCell ref="B101:P101"/>
    <mergeCell ref="S101:W101"/>
    <mergeCell ref="AE227:AG227"/>
    <mergeCell ref="B233:P233"/>
    <mergeCell ref="S233:W233"/>
    <mergeCell ref="AB233:AC233"/>
    <mergeCell ref="AE233:AG233"/>
    <mergeCell ref="B228:P228"/>
    <mergeCell ref="S228:W228"/>
    <mergeCell ref="B45:P45"/>
    <mergeCell ref="B14:P14"/>
    <mergeCell ref="S14:W14"/>
    <mergeCell ref="AB14:AC14"/>
    <mergeCell ref="AE14:AG14"/>
    <mergeCell ref="B17:P17"/>
    <mergeCell ref="S17:W17"/>
    <mergeCell ref="AB17:AC17"/>
    <mergeCell ref="AE17:AG17"/>
    <mergeCell ref="S20:W20"/>
    <mergeCell ref="B81:P81"/>
    <mergeCell ref="S81:W81"/>
    <mergeCell ref="AB81:AC81"/>
    <mergeCell ref="AE81:AG81"/>
    <mergeCell ref="B87:P87"/>
    <mergeCell ref="S87:W87"/>
    <mergeCell ref="AB87:AC87"/>
    <mergeCell ref="C265:R265"/>
    <mergeCell ref="B119:P119"/>
    <mergeCell ref="S119:W119"/>
    <mergeCell ref="AB119:AC119"/>
    <mergeCell ref="AE119:AG119"/>
    <mergeCell ref="B135:P135"/>
    <mergeCell ref="S135:W135"/>
    <mergeCell ref="AB135:AC135"/>
    <mergeCell ref="AE135:AG135"/>
    <mergeCell ref="AB120:AC120"/>
    <mergeCell ref="AE120:AG120"/>
    <mergeCell ref="B138:P138"/>
    <mergeCell ref="S138:W138"/>
    <mergeCell ref="AB138:AC138"/>
    <mergeCell ref="AE138:AG138"/>
    <mergeCell ref="B193:P193"/>
    <mergeCell ref="S193:W193"/>
    <mergeCell ref="AB193:AC193"/>
    <mergeCell ref="AE193:AG193"/>
    <mergeCell ref="B145:P145"/>
    <mergeCell ref="S145:W145"/>
    <mergeCell ref="B227:P227"/>
    <mergeCell ref="S227:W227"/>
    <mergeCell ref="AB227:AC227"/>
    <mergeCell ref="B10:P10"/>
    <mergeCell ref="S10:W10"/>
    <mergeCell ref="AB10:AC10"/>
    <mergeCell ref="AE10:AG10"/>
    <mergeCell ref="B13:P13"/>
    <mergeCell ref="S13:W13"/>
    <mergeCell ref="AB13:AC13"/>
    <mergeCell ref="AE13:AG13"/>
    <mergeCell ref="AB105:AC105"/>
    <mergeCell ref="AE105:AG105"/>
    <mergeCell ref="B21:P21"/>
    <mergeCell ref="S21:W21"/>
    <mergeCell ref="AB21:AC21"/>
    <mergeCell ref="AE87:AG87"/>
    <mergeCell ref="B11:P11"/>
    <mergeCell ref="S11:W11"/>
    <mergeCell ref="AB11:AC11"/>
    <mergeCell ref="AE11:AG11"/>
    <mergeCell ref="B15:P15"/>
    <mergeCell ref="S15:W15"/>
    <mergeCell ref="AB15:AC15"/>
    <mergeCell ref="AE15:AG15"/>
    <mergeCell ref="B12:P12"/>
    <mergeCell ref="S12:W12"/>
    <mergeCell ref="AA7:AC8"/>
    <mergeCell ref="AD7:AD8"/>
    <mergeCell ref="AH7:AH8"/>
    <mergeCell ref="Z7:Z8"/>
    <mergeCell ref="C9:M9"/>
    <mergeCell ref="C5:AC5"/>
    <mergeCell ref="Q7:Q8"/>
    <mergeCell ref="R7:R8"/>
    <mergeCell ref="C7:M8"/>
  </mergeCells>
  <printOptions horizontalCentered="1"/>
  <pageMargins left="0.59055118110236204" right="0.47244096365500599" top="0.59055118110236204" bottom="0.39370078740157499" header="0.196850393700787" footer="0.196850393700787"/>
  <pageSetup paperSize="9" scale="89"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Бюджет</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2026-10-09T05:46:42Z</dcterms:created>
  <dcterms:modified xsi:type="dcterms:W3CDTF">2026-10-09T08:01:34Z</dcterms:modified>
</cp:coreProperties>
</file>