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Лист1!$A$1:$U$123</definedName>
  </definedNames>
  <calcPr calcId="124519"/>
</workbook>
</file>

<file path=xl/calcChain.xml><?xml version="1.0" encoding="utf-8"?>
<calcChain xmlns="http://schemas.openxmlformats.org/spreadsheetml/2006/main">
  <c r="O56" i="1"/>
  <c r="U28"/>
  <c r="U29"/>
  <c r="U62"/>
  <c r="O42"/>
  <c r="Q56"/>
  <c r="P56"/>
  <c r="P42"/>
  <c r="Q42"/>
  <c r="R42"/>
  <c r="S42"/>
  <c r="T42"/>
  <c r="U48"/>
  <c r="O19"/>
  <c r="U89" l="1"/>
  <c r="R56"/>
  <c r="S56"/>
  <c r="T56"/>
  <c r="P30"/>
  <c r="Q30"/>
  <c r="R30"/>
  <c r="S30"/>
  <c r="T30"/>
  <c r="O30"/>
  <c r="U56" l="1"/>
  <c r="U110"/>
  <c r="U109"/>
  <c r="P19"/>
  <c r="Q19"/>
  <c r="R19"/>
  <c r="S19"/>
  <c r="T19"/>
  <c r="R111"/>
  <c r="O111"/>
  <c r="P73"/>
  <c r="Q73"/>
  <c r="R73"/>
  <c r="S73"/>
  <c r="T73"/>
  <c r="O73"/>
  <c r="T82"/>
  <c r="S82"/>
  <c r="R82"/>
  <c r="Q82"/>
  <c r="P82"/>
  <c r="O82"/>
  <c r="P116"/>
  <c r="Q116"/>
  <c r="R116"/>
  <c r="S116"/>
  <c r="T116"/>
  <c r="U116"/>
  <c r="O116"/>
  <c r="P104"/>
  <c r="Q104"/>
  <c r="R104"/>
  <c r="S104"/>
  <c r="T104"/>
  <c r="O104"/>
  <c r="U108"/>
  <c r="U61"/>
  <c r="U60"/>
  <c r="U52"/>
  <c r="U51"/>
  <c r="U47"/>
  <c r="U40"/>
  <c r="P111"/>
  <c r="Q111"/>
  <c r="S111"/>
  <c r="T111"/>
  <c r="U115"/>
  <c r="U103"/>
  <c r="U102"/>
  <c r="U98"/>
  <c r="U97"/>
  <c r="U96"/>
  <c r="U78"/>
  <c r="U77"/>
  <c r="U68"/>
  <c r="P67"/>
  <c r="Q67"/>
  <c r="R67"/>
  <c r="S67"/>
  <c r="T67"/>
  <c r="O67"/>
  <c r="U39"/>
  <c r="U38"/>
  <c r="U36"/>
  <c r="U34"/>
  <c r="U27"/>
  <c r="U24"/>
  <c r="U23"/>
  <c r="P15" l="1"/>
  <c r="U19"/>
  <c r="R15"/>
  <c r="Q15"/>
  <c r="P69"/>
  <c r="T69"/>
  <c r="R69"/>
  <c r="R11" s="1"/>
  <c r="Q69"/>
  <c r="S69"/>
  <c r="S15"/>
  <c r="T15"/>
  <c r="U86"/>
  <c r="O69"/>
  <c r="O15"/>
  <c r="U30"/>
  <c r="U82"/>
  <c r="U104"/>
  <c r="U42"/>
  <c r="U111"/>
  <c r="U73"/>
  <c r="U67"/>
  <c r="U15" l="1"/>
  <c r="Q11"/>
  <c r="P11"/>
  <c r="T11"/>
  <c r="S11"/>
  <c r="U69"/>
  <c r="O11"/>
  <c r="U11" l="1"/>
</calcChain>
</file>

<file path=xl/sharedStrings.xml><?xml version="1.0" encoding="utf-8"?>
<sst xmlns="http://schemas.openxmlformats.org/spreadsheetml/2006/main" count="434" uniqueCount="237">
  <si>
    <t>План мероприятий по оздоровлению муниципальных финансов Пудожского муниципального района на 2019-2024гг</t>
  </si>
  <si>
    <t>№ п/п</t>
  </si>
  <si>
    <t>Срок реализации</t>
  </si>
  <si>
    <t>Целевой показатель</t>
  </si>
  <si>
    <t>Единица измерения</t>
  </si>
  <si>
    <t>Бюджетный эффект</t>
  </si>
  <si>
    <t>Мероприятие</t>
  </si>
  <si>
    <t>Механизм реализации</t>
  </si>
  <si>
    <t>ответственный исполнитель </t>
  </si>
  <si>
    <t>Итого 2019-2024</t>
  </si>
  <si>
    <t xml:space="preserve">                   ВСЕГО ПО ПРОГРАММЕ</t>
  </si>
  <si>
    <t>I.</t>
  </si>
  <si>
    <t>Меры по увеличению поступлений налоговых и неналоговых доходов</t>
  </si>
  <si>
    <t>1.</t>
  </si>
  <si>
    <t>Повышение эффективности администрирования налога на доходы физических лиц. Легализация неформальной занятости</t>
  </si>
  <si>
    <t>1.1.</t>
  </si>
  <si>
    <t>Организация межведомственного взаимодействия с  органами исполнительной власти, отраслевыми министерствами и ведомствами, ГУ-Отделение Пенсионного фонда, налоговыми и правоохранительными органами, Управлением труда и занятости Республики Карелия по вопросу мониторинга отдельных организаций.</t>
  </si>
  <si>
    <t xml:space="preserve"> Осуществление деятельности комиссии по укреплению налоговой и бюджетной дисциплины и контролю за исполнением трудового законодательства, легализации заработной платы и неформальной занятости, а также граждан предпенсионного возраста, проведение выездных контрольных мероприятий</t>
  </si>
  <si>
    <t>Управление по экономике и финансам администрации Пудожского муниципального района</t>
  </si>
  <si>
    <t>Ежемесячно  в течение 2019-2024 годов</t>
  </si>
  <si>
    <t>Увеличение поступлений налоговых платежей в бюджет Пудожского муниципального района</t>
  </si>
  <si>
    <t>Тыс. руб.</t>
  </si>
  <si>
    <t>Рассмотрение организаций на муниципальных комиссиях, подготовка предложений по рассмотрению организаций на республиканских комиссиях</t>
  </si>
  <si>
    <t>Количество проведенных комиссий</t>
  </si>
  <si>
    <t>Организация межведомственного взаимодействия в части постановки на налоговый учет осуществляющих деятельность на территории муниципального образования организаций, головные структуры которых состоят на учете в других субъектах Российской Федерации, и индивидуальных предпринимателей, зарегистрированных в других субъектах Российской Федерации</t>
  </si>
  <si>
    <t>Направление информации в Межрайонную ИФНС России №9 по Республике Карелия</t>
  </si>
  <si>
    <t>Ежемесячно в течение 2019-2024 гг</t>
  </si>
  <si>
    <t>Вовлечение в налогообложение на территории Пудожского муниципального района новых налогоплательщиков</t>
  </si>
  <si>
    <t>Да/нет</t>
  </si>
  <si>
    <t>да</t>
  </si>
  <si>
    <t>-</t>
  </si>
  <si>
    <t xml:space="preserve">Проведение индивидуальной работы с руководителями организаций по увеличению уровня заработной платы наемных работников. Увеличение налоговой базы в результате создания новых рабочих мест на территории Пудожского муниципального района посредством взаимодействия с инвесторами при реализации проектов. </t>
  </si>
  <si>
    <t>Информирование, консультирование руководителей организаций, индивидуальных предпринимателей по вопросам заработной платы. Осуществление мероприятий, направленных на увеличение поступлений налога на доходы физических лиц от создания новых рабочих мест. Проведение контрольных мероприятий в целях привлечения к декларированию граждан, получающих доходы от сдачи в аренду жилых помещений.</t>
  </si>
  <si>
    <t>Управление по экономике и финансам , Управление по ЖКХ и инфраструктуре администрации Пудожского муниципального района</t>
  </si>
  <si>
    <t>Ежемесячно в течение 2019-2024гг</t>
  </si>
  <si>
    <t>Увеличение поступлений налога на доходы физических лиц в бюджет Пудожского муниципального района</t>
  </si>
  <si>
    <t>Тыс.руб</t>
  </si>
  <si>
    <t>Увеличение доходов бюджета за счет имущественных налогов</t>
  </si>
  <si>
    <t>Вовлечение в налоговый оборот объектов недвижимости.</t>
  </si>
  <si>
    <t>Переча квартир в порядке приватизации, ввод в эксплуатацию и оформления права собственности на жилые дома</t>
  </si>
  <si>
    <t>Ежегодно в течение 2019-2024гг</t>
  </si>
  <si>
    <t>2.2.</t>
  </si>
  <si>
    <t>Проведение работ по достижению полной нумерации жилых домов в населенных пунктах с внесением соответствующих изменений в федеральную информационную адресную систему (ФИАС)</t>
  </si>
  <si>
    <t>Управление по ЖКХ и инфраструктуре администрации Пудожского муниципального района.</t>
  </si>
  <si>
    <t>Вовлечение в налогообложение объектов недвижимости</t>
  </si>
  <si>
    <t>Вовлечение в налоговый оборот земельных участков.</t>
  </si>
  <si>
    <t>Оформление земельных участков в собственность</t>
  </si>
  <si>
    <t>2.4.</t>
  </si>
  <si>
    <t>Осуществление муниципального земельного контроля</t>
  </si>
  <si>
    <t>Взаимодействие с Управлением Росреестра, ИФНС в рамках осуществления муниципального земельного контроля, направленного на выявление земельных участков, используемых без неоформленных в установленном порядке документов</t>
  </si>
  <si>
    <t>Управление по ЖКХ и инфраструктуре администрации Пудожского муниципального района, Управление Росреестра по РК, ИФНС №9 по согласованию</t>
  </si>
  <si>
    <t>Ежегодно в течение 2019-2024 годов</t>
  </si>
  <si>
    <t>Изменение кадастровой стоимости земельных участков</t>
  </si>
  <si>
    <t>Осуществление проверок по муниципальному земельному контролю, выявление нарушений в части земельных отношений, направление материалов по выявленным нарушениям в Управление Федеральной службы государственной регистрации, кадастра и картографии по РК для принятия мер административного воздействия в рамках государственного земельного надзора</t>
  </si>
  <si>
    <t>Управление по ЖКХ и инфраструктуре администрации Пудожского муниципального района,, Управление Росреестра по РК по согласованию</t>
  </si>
  <si>
    <t>Увеличение  поступлений в бюджет Пудожского муниципального района</t>
  </si>
  <si>
    <t>Проведение оценки эффективности налоговых льгот (пониженных ставок) по налогу на имущество физических лиц и земельному налогу и отмена неэффективных льгот</t>
  </si>
  <si>
    <t>Проведение мероприятий по привлечению лиц, самовольно занимающих земельные участки (огороды, сенокосы, гаражи)  без оформленных в соответствии с законодательством земельно-правовых документов к гражданско-правовой ответственности и взысканию с них платы за фактическое пользование земельными участками</t>
  </si>
  <si>
    <t>Управление по экономике и финансам Администрации Пудожского муниципального района</t>
  </si>
  <si>
    <t>Усиление работы по выявлению нарушений, связанных с использованием земельных участков не по целевому назначению, направление соответствующих материалов в ИФНС №9 по Республике Карелия в целях применения ставки земельного налога, соответствующей фактическому использованию земельных участков</t>
  </si>
  <si>
    <t xml:space="preserve"> Управление по ЖКХ и инфраструктуре Администрации Пудожского муниципального района, Управление Росреестра по РК, ИФНС №9 по РК по согласованию</t>
  </si>
  <si>
    <t>Количество обследований земельных участков на предмет исполнения обязательств по договору с арендаторами земельных участков</t>
  </si>
  <si>
    <t>Ед.</t>
  </si>
  <si>
    <t xml:space="preserve">Отдел финансов и бухгалтерского учета администрации Пудожского  муниципального района 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</si>
  <si>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</si>
  <si>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>Тыс. руб</t>
  </si>
  <si>
    <t>3.1.</t>
  </si>
  <si>
    <t>2019-2024</t>
  </si>
  <si>
    <t>3.2.</t>
  </si>
  <si>
    <t>Увеличение доходов от платы за наем жилых помещений</t>
  </si>
  <si>
    <t>Ведение притензионно -исковой  работы</t>
  </si>
  <si>
    <t>Управление по ЖКХ и инфраструктуре администрации Пудожского муниципального района</t>
  </si>
  <si>
    <t>Активизации работы по проведению торгов по продаже права заключения договоров аренды муниципального имущества и земельных участков, находящихся в муниципальной собственности</t>
  </si>
  <si>
    <t>Проведение ежеквартально торгов по продаже муниципального имущества включенного в план приватизации, активизация работы по поиску потенциальных покупателей</t>
  </si>
  <si>
    <t>3.4.</t>
  </si>
  <si>
    <t>Повышение эффективности претензионно -исковой работы по взысканию задолженности по арендной плате за земельные участки и имущество, находящееся в муниципальной собственности</t>
  </si>
  <si>
    <t>Направление налогоплательщикам претензий, подготовка исковых заявлений, взыскание задолженности в судебном порядке, взаимодействие со службой судебных приставов, рассмотрение организаций должников перед бюджетом на по пополнению доходной части бюджета Пудожского муниципального района</t>
  </si>
  <si>
    <t>Погашение задолженности</t>
  </si>
  <si>
    <t>Повышение собираемости доходов</t>
  </si>
  <si>
    <t>4.1.</t>
  </si>
  <si>
    <t>Увеличение неналоговых доходов за счет мобилизации административных штрафов, установление ежегодного норматива по увеличению результатов от деятельности административных комиссий. Анализ результатов деятельности административных комиссий</t>
  </si>
  <si>
    <t>Отдел организационной работы и правового обеспечения администрации Пудожского муниципального района</t>
  </si>
  <si>
    <t>Постоянно 2019-2024гг</t>
  </si>
  <si>
    <t>Увеличение поступлений в бюджет Пудожского муниципального района</t>
  </si>
  <si>
    <t>Проведение работы по развитию предпринимательства (в том числе в сферах туризма, сельского хозяйства) за счет предоставляемых мер поддержки</t>
  </si>
  <si>
    <t>Популяризация мер поддержки для развития предпринимательства в Пудожском муниципальном районе с использованием СМИ и информационно-телекоммуникационной сети «Интернет»</t>
  </si>
  <si>
    <t>Ежегодно 2019-2024гг</t>
  </si>
  <si>
    <t>Увеличение поступлений в бюджет</t>
  </si>
  <si>
    <t>Организация взаимодействия с гражданами и юридическими лицами в целях обеспечения увеличения доходов от самообложения граждан и безвозмездных поступлений от физических и юридических лиц</t>
  </si>
  <si>
    <t>5.1.</t>
  </si>
  <si>
    <t>Безвозмездные поступления от физических лиц и юридических лиц в рамках реализации программы поддержки местных инициатив граждан, ТОС, КГС проживающих в муниципальных образованиях</t>
  </si>
  <si>
    <t>Администрации поселений</t>
  </si>
  <si>
    <t>Меры по повышению эффективности расходов</t>
  </si>
  <si>
    <t>II.</t>
  </si>
  <si>
    <t>Оптимизация расходов на муниципальное управление</t>
  </si>
  <si>
    <t>Передача полномочий администраций поселений, являющихся административными центрами муниципальных районов, администрациям муниципальных районов</t>
  </si>
  <si>
    <t xml:space="preserve">Передача полномочий от Авдеевского с/поселения </t>
  </si>
  <si>
    <t>Экономия бюджетных средств</t>
  </si>
  <si>
    <t>Оптимизация объемов финансового обеспечения деятельности органов местного самоуправления:</t>
  </si>
  <si>
    <t>- выведение непрофильных специалистов из числа муниципальных служащих;</t>
  </si>
  <si>
    <t>- приведение численности работников органов местного самоуправления и расходов на их содержание в соответствие с нормативными;</t>
  </si>
  <si>
    <t>- оптимизация расходов на содержание органов местного самоуправления (сокращение расходов на служебные командировки, материальное обеспечение, транспортное обслуживание органов местного самоуправления)</t>
  </si>
  <si>
    <t>Проведение работы по пересмотру стажа  (оспаривание включенных периодов стажа  в судебном порядке) включенного  для расчета доплаты к пенсии муниципальным служащим</t>
  </si>
  <si>
    <t>1.2.</t>
  </si>
  <si>
    <t>Оптимизация бюджетной сети</t>
  </si>
  <si>
    <t>Мероприятия, проводимые органом местного самоуправления в соответствии с «дорожной картой» по развитию сети образования)</t>
  </si>
  <si>
    <t>Управление по образованию и социально-культурной политике администрации Пудожского муниципального района</t>
  </si>
  <si>
    <t>2.1.</t>
  </si>
  <si>
    <t>в том числе местный бюджет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</si>
  <si>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</si>
  <si>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Отказ от здания МБУ ДО ДЮСШ (ул. Пионерская д.15), отказ от здания  музея на ул. Комсомольской с 01.09.19, отказ от помещений на втором этаже здания по ул. К.Маркса 67</t>
  </si>
  <si>
    <t>2.3.</t>
  </si>
  <si>
    <t>Увеличение объема расходов учреждений, осуществляемых за счет доходов от внебюджетной деятельности (доходы от оказания платных услуг, использования имущества учреждений, проектной деятельности)</t>
  </si>
  <si>
    <t>Увеличение стоимости услуг в МБУ ДО Дом детского творчества;  реализация программы оказания услуг на платной основе в МБУ ДО Детская юношеская спортивная школа</t>
  </si>
  <si>
    <t>Оптимизация численности работников обслуживающего и вспомогательного персонала, непрофильных специалистов учреждений:</t>
  </si>
  <si>
    <t>- организация работы по нормированию труда в учреждениях;</t>
  </si>
  <si>
    <t>- передача несвойственных функций учреждений на аутсорсинг;</t>
  </si>
  <si>
    <t>- установка охранно-пожарной сигнализации</t>
  </si>
  <si>
    <t>Проведение нормирования труда.</t>
  </si>
  <si>
    <t xml:space="preserve">  </t>
  </si>
  <si>
    <t>Проведение расчетов по установке охранно-пожарной сигнализации ( сокращение 49 ставок сторожей)</t>
  </si>
  <si>
    <t>Оптимизация режима функционирования дошкольных образовательных организаций</t>
  </si>
  <si>
    <t>Оптимизация расходов на уплату земельного налога</t>
  </si>
  <si>
    <t>Направлять обращения в Росреестр о пересмотре кадастровой стоимости земельных участков</t>
  </si>
  <si>
    <t>МКУ "Расчетный центр"</t>
  </si>
  <si>
    <t>Повышение эффективности расходов</t>
  </si>
  <si>
    <t>3.</t>
  </si>
  <si>
    <t>Совершенствование системы закупок для муниципальных нужд (уменьшение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способами.</t>
  </si>
  <si>
    <t>Уменьшение начальной максимальной цены контракта</t>
  </si>
  <si>
    <t>Принятие мер технического характера по снижению потребления коммунальных ресурсов учреждениями</t>
  </si>
  <si>
    <t>Модернизация тепловых узлов с установкой энергоэффективной автоматики в 17 зданиях 11 образовательных учреждений</t>
  </si>
  <si>
    <t>Образовательные учреждения Пудожского района</t>
  </si>
  <si>
    <t>2019-2024гг</t>
  </si>
  <si>
    <t>*уточнения по фактическому потреблению после замены узлов</t>
  </si>
  <si>
    <t>Оптимизация расходов на обслуживание муниципального долга</t>
  </si>
  <si>
    <t>4.</t>
  </si>
  <si>
    <t>Досрочное погашение кредитов кредитным организациям</t>
  </si>
  <si>
    <t>Сокращение платежей по процентам за пользование кредитом</t>
  </si>
  <si>
    <t>Отдел финансов и бухгалтерского учета администрации Пудожского муниципального района</t>
  </si>
  <si>
    <t>Мероприятия по сокращению (предупреждению образования) просроченной дебиторской и просроченной кредиторской задолженности</t>
  </si>
  <si>
    <t>Анализ состояния просроченной дебиторской и просроченной кредиторской задолженности</t>
  </si>
  <si>
    <t>Инвентаризация дебиторской и кредиторской задолженности</t>
  </si>
  <si>
    <t>Подготовка предложений о снижении  (отсутствию) дебиторской, кредиторской задолженности</t>
  </si>
  <si>
    <t>Сокращение просроченной дебиторской и просроченной кредиторской задолженности</t>
  </si>
  <si>
    <t>Определение условий предоставления межбюджетных трансфертов бюджетам поселений из бюджета муниципального образования «Пудожский муниципальный район» с учетом обеспечения органами местного самоуправления поселений мероприятий, направленных на погашение просроченной дебиторской и просроченной кредиторской задолженности</t>
  </si>
  <si>
    <t>Принятие правового акта по вопросам предоставления межбюджетных трансфертов бюджетам поселений  из бюджета муниципального образования  «Пудожский муниципальный район» с учетом обеспечения органами местного самоуправления поселений мероприятий, направленных на погашение просроченной дебиторской и просроченной кредиторской задолженности</t>
  </si>
  <si>
    <t>Реализация соглашений с органами местного самоуправления –получателями дотаций на выравнивание бюджетной обеспеченности поселений, предусматривающих обязательства по сокращению (отсутствию) просроченной дебиторской и просроченной кредиторской задолженности</t>
  </si>
  <si>
    <t>Снижение просроченной кредиторской задолженности муниципальных казенных учреждений по сравнению с уровнем предыдущего года</t>
  </si>
  <si>
    <t>%</t>
  </si>
  <si>
    <t xml:space="preserve">не менее чем на 20 </t>
  </si>
  <si>
    <t>Предупреждение образования просроченной дебиторской и просроченной кредиторской задолженности</t>
  </si>
  <si>
    <t>Принятие мер обеспечивающих снижение просроченной дебиторской задолженности в отношении муниципальных учреждений при организации исполнения местных бюджетов</t>
  </si>
  <si>
    <t>Контроль за сроками уплаты  доходов, администрируемых органами местного самоуправления (казенными учреждениями находящимися в их ведении) и сроками выполнения планов, графиков предоставления муниципальных услуг (работ); принятие решения об осуществлении отдельных закупок товаров, работ и услуг путем заключения договоров (муниципальных контрактов) без включения в них условия об авансовом платеже.</t>
  </si>
  <si>
    <t>Администрация Пудожского  муниципального района</t>
  </si>
  <si>
    <t>Контроль за заключением муниципальными казенными учреждениями муниципальных договоров (контрактов) в пределах доведенных лимитов бюджетных обязательств</t>
  </si>
  <si>
    <t>Отсутствие просроченной кредиторской задолженности муниципальных казенных учреждений</t>
  </si>
  <si>
    <t>Контроль за выполнением планов финансово-хозяйственной деятельности  муниципальными бюджетными и казенными учреждениями</t>
  </si>
  <si>
    <t>Отсутствие просроченной кредиторской задолженности муниципальных бюджетных учреждений</t>
  </si>
  <si>
    <t>тыс. руб.</t>
  </si>
  <si>
    <t>4.2.</t>
  </si>
  <si>
    <t>2.6.</t>
  </si>
  <si>
    <t>2019-2024гг.</t>
  </si>
  <si>
    <t>5.2.</t>
  </si>
  <si>
    <t>Снижение просроченной дебиторской задолженности муниципальных казенных учреждений по сравнению с уровнем предыдущего года</t>
  </si>
  <si>
    <t>не менее чем на 10</t>
  </si>
  <si>
    <t>5.3.</t>
  </si>
  <si>
    <t xml:space="preserve"> МКУ "Расчетный центр"</t>
  </si>
  <si>
    <r>
      <t>Тыс. руб</t>
    </r>
    <r>
      <rPr>
        <b/>
        <sz val="10"/>
        <color theme="1"/>
        <rFont val="Times New Roman"/>
        <family val="1"/>
        <charset val="204"/>
      </rPr>
      <t>.</t>
    </r>
  </si>
  <si>
    <t>2.5.</t>
  </si>
  <si>
    <t>Проведение информационно-разъяснительной работы с использованием СМИ и информационно-телекоммуникационной сети «Интернет» о необходимости перечисления НДФЛ в полном объеме в установленном законом порядке налоговыми агентами, о неблагоприятных последствиях получения работниками «серой» заработной платы</t>
  </si>
  <si>
    <t xml:space="preserve">Проведение информационно-разъяснительной работы с использованием СМИ и информационно-телекоммуникационной сети «Интернет» о необходимости перечисления НДФЛ в полном объеме в установленном законом порядке налоговыми агентами, о неблагоприятных </t>
  </si>
  <si>
    <t>Количество проведенных мероприятий не менее 1 раза в квартал и в случае изменения законодательства</t>
  </si>
  <si>
    <t>Количество проведенных мероприятий</t>
  </si>
  <si>
    <t>1.3.</t>
  </si>
  <si>
    <t>3.3.</t>
  </si>
  <si>
    <t>Проведение работы по выявлению неиспользуемого имущества в целях привлечения его в хозяйственный оборот (продажа, сдача в аренду)</t>
  </si>
  <si>
    <t>Сдача в аренду помещений, освободившихся после оптимизационных мероприятий по занимаемым площадям муниципальных учреждений</t>
  </si>
  <si>
    <t>Реорганизация МКОУ ООШ Подпорожье (присоединение к СОШ п. Шальский)МКОУ ООШ Усть река (присоединение к СОШ п. Кривцы) , Объединение детских садов г. Пудожа путем присоединения к д/саду № 1, Реорганизация МКОУ СОШ д.Авдеево, МКОУ ООШ п. пудожгорский(путем присоединения к МКОУ СОШ п. Пяльма) Реорганизация МКОУ ООШ № 2 путем присоединения к МКОУ СОШ № 3, Реорганизиция МБУ ДЮСШ путем присоединенияк МБУ ДДТ</t>
  </si>
  <si>
    <t xml:space="preserve"> администрации Пудожского муниципального района</t>
  </si>
  <si>
    <t>Программы оздоровления муниципальных финансов</t>
  </si>
  <si>
    <t>3.5.</t>
  </si>
  <si>
    <t>Выявление неучтенных земельных участков , уточнение сведений о земельных участках, вовлечение их в хозяйственный оборот</t>
  </si>
  <si>
    <t xml:space="preserve"> Управление по ЖКХ и инфраструктуре Администрации Пудожского муниципального района</t>
  </si>
  <si>
    <t>Проведение муниципального земельного контроля</t>
  </si>
  <si>
    <t>На постоянной основе</t>
  </si>
  <si>
    <t>% к уровню предыдущего года</t>
  </si>
  <si>
    <t>3.6.</t>
  </si>
  <si>
    <t>Внесение изменений в правила землепользования и застройки</t>
  </si>
  <si>
    <t>2020 год</t>
  </si>
  <si>
    <t>Актуализация правил землепользования и застройки в соответствии с приказом Минэкономразвития России от 01.09.2014 года № 540</t>
  </si>
  <si>
    <t>да/нет</t>
  </si>
  <si>
    <t>Да</t>
  </si>
  <si>
    <t>3.7.</t>
  </si>
  <si>
    <t xml:space="preserve">Актуализация правил землепользования и застройки в части приведения установленных градостроительным регламентом видов разрешенного использованияземельных участков в соответствие с видами разрешенного использования земельных участков, предусмотренными классификатором видов разрешенного использования земельных участков, утвержденных Приказом Минэкономразвития России от 01.09.2014 № 540 </t>
  </si>
  <si>
    <t>Повышение качества администрирования неналоговых доходов</t>
  </si>
  <si>
    <t>Проведение претензионно-исковой работы и  взысканию с арендаторов задолженности по арендной плате за земельные участки, государственная собственность на которые не разграничена в судебном порядке</t>
  </si>
  <si>
    <t>Формирование доходов консолидированного бюджета Республики Карелия за счет налогов, исчисление налоговой базы по которым осуществляется исходя из кадастровой стоимости объектов налогообложения</t>
  </si>
  <si>
    <t>Эффективность использования муниципального имущества</t>
  </si>
  <si>
    <t>Увеличение количества зданий/помещений в перечне объектов недвижимого имущества, признаваемых объектом налогообложения, в отношении которых с учетом особенностей, установленных законодательством о налогах и сборах, налоговая база при исчислении налога на имущество организаций определяется как кадастровая стоимость</t>
  </si>
  <si>
    <t>Увеличение количества имущества в перечнях муниципального имущества, свободного от прав третьих лиц</t>
  </si>
  <si>
    <t>Динамика поступления налоговых и неналоговых доходов в консолидированный бюджет Пудожского муниципального района</t>
  </si>
  <si>
    <t>3.8.</t>
  </si>
  <si>
    <t>3.9.</t>
  </si>
  <si>
    <t>4 .3.</t>
  </si>
  <si>
    <t>Реализация мероприятий по государственной поддержке малого и среднего предпринимательства ( в т.ч. поддержка субъектов малого и среднего предпринимательства в моногородах)</t>
  </si>
  <si>
    <t>Субсидирование части затрат субъектов малого и среднего предпринимательства и  предоставление целевых грантов начинающим субъектам малого предпринимательства</t>
  </si>
  <si>
    <t>Количество вновь созданных рабочих мест (включая вновь зарегистрированных индивидуальных предпринимателей) субъектами малого и среднего предпринимательства, получившими государственную поддержку</t>
  </si>
  <si>
    <t>единиц</t>
  </si>
  <si>
    <t>4.4.</t>
  </si>
  <si>
    <t>Создание условий для обеспечения жителей услугами торговли</t>
  </si>
  <si>
    <t xml:space="preserve">Актуализация нормативно- правовых актов в сфере торговли, регулирование ставок налогов и арендной платы за пользование помещениями объектами торговли, предоставление налоговых льгот  </t>
  </si>
  <si>
    <t>Темп роста оборота розничной торговли в действующих ценах</t>
  </si>
  <si>
    <t xml:space="preserve"> в % к предыдущему году.</t>
  </si>
  <si>
    <t>1.4.</t>
  </si>
  <si>
    <t xml:space="preserve">Выявление работодателей, выплачивающих заработную плату ниже прожиточного минимума;
проведение рейдов  в целях выявления работодателей, использующих труд наемных работников без оформления правоотношений, и физических лиц, занимающихся предпринимательской деятельностью без постановки на налоговый учет
</t>
  </si>
  <si>
    <t xml:space="preserve">Рассмотрение на Комиссии по вопросам исполнения требований трудового законодательства, в том числе в части своевременности и полноты выплаты заработной платы работодателей, выплачивающих заработную плату ниже прожиточного минимума, имеющих задолженность по  выплате заработной платы, не оформляющих правоотношения с наемными работниками. 
Постановка на налоговый учет физлиц, занимающихся предпринимательской деятельностью
</t>
  </si>
  <si>
    <t xml:space="preserve">Темп роста фонда заработной платы с учетом необлагаемой его  части </t>
  </si>
  <si>
    <t>2020-2024гг.</t>
  </si>
  <si>
    <t>чел.</t>
  </si>
  <si>
    <t>1.5</t>
  </si>
  <si>
    <t>Снижение численности безработных граждан, зарегистрированных в органах службы занятости</t>
  </si>
  <si>
    <t>Проведение общественных работ; трудоустройство испытывающих трудности в поиске работы на муниципальные предприятия и организации; выделение грантов начинающим предпринимателям с целью стимулирования создания рабочих мест; создание рабочих мест для инвалидов в муниципальных предприятиях и учреждениях</t>
  </si>
  <si>
    <t xml:space="preserve">Среднегодовая численность безработных граждан,
зарегистрированных в органах службы занятости населения (среднегодовая)
</t>
  </si>
  <si>
    <t>4.5.</t>
  </si>
  <si>
    <t xml:space="preserve">Проведение работы  
по развитию предпринимательства в сфере сельского хозяйства
</t>
  </si>
  <si>
    <t>Заключение соглашения о взаимодействии муниципального образования с Министерством сельского и рыбного хозяйства Республики Карелия по реализации регионального проекта «Создание системы поддержки фермеров и развитие сельской кооперации» в рамках национального проекта «Малое и среднее предпринимательство и поддержка индивидуальной предпринимательской инициативы»</t>
  </si>
  <si>
    <t>Наличие соглашения о взаимодействии</t>
  </si>
  <si>
    <t>в течении года</t>
  </si>
  <si>
    <t xml:space="preserve">Количество вновь созданных субъектов МСП по виду деятельности «растениеводство и животноводство, охота и предоставление соответствующих услуг в этих областях» по данным единого </t>
  </si>
  <si>
    <t>больше 0</t>
  </si>
  <si>
    <t>Количество единиц</t>
  </si>
  <si>
    <t>Количество вновь созданных субъектов МСП по виду деятельности «растениеводство и животноводство, охота и предоставление соответствующих услуг в этих областях» по данным единого реестра субъектов малого и среднего предпринимательства ФНС РФ</t>
  </si>
  <si>
    <t>Определен режим работы детских садов в соответствии с потребностью. Закрытие  садов  на летний период, сокращение режима работы садов до 10 часов в день (сокращение 4,08 ставки воспитателей)</t>
  </si>
  <si>
    <t xml:space="preserve">Снижение просроченной дебиторской задолженности </t>
  </si>
  <si>
    <t>нет</t>
  </si>
  <si>
    <t>Приложение № 1 к Постановлению</t>
  </si>
  <si>
    <t>от  16.12.2020года № 1303 –П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</si>
</sst>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1" fillId="0" borderId="0" xfId="0" applyFont="1" applyAlignment="1">
      <alignment wrapText="1"/>
    </xf>
    <xf numFmtId="0" fontId="1" fillId="0" borderId="12" xfId="0" applyFont="1" applyBorder="1" applyAlignment="1">
      <alignment wrapText="1"/>
    </xf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4" fontId="1" fillId="0" borderId="7" xfId="0" applyNumberFormat="1" applyFont="1" applyBorder="1" applyAlignment="1">
      <alignment horizontal="right" vertical="top" wrapText="1"/>
    </xf>
    <xf numFmtId="0" fontId="1" fillId="0" borderId="15" xfId="0" applyFont="1" applyBorder="1" applyAlignment="1">
      <alignment vertical="top" wrapText="1"/>
    </xf>
    <xf numFmtId="0" fontId="1" fillId="0" borderId="8" xfId="0" applyFont="1" applyBorder="1" applyAlignment="1">
      <alignment horizontal="right" vertical="top" wrapText="1"/>
    </xf>
    <xf numFmtId="0" fontId="1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1" fillId="0" borderId="9" xfId="0" applyFont="1" applyBorder="1" applyAlignment="1">
      <alignment horizontal="right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2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3" borderId="0" xfId="0" applyFont="1" applyFill="1"/>
    <xf numFmtId="0" fontId="3" fillId="0" borderId="9" xfId="0" applyFont="1" applyFill="1" applyBorder="1" applyAlignment="1">
      <alignment horizontal="right" vertical="top" wrapText="1"/>
    </xf>
    <xf numFmtId="0" fontId="1" fillId="0" borderId="16" xfId="0" applyFont="1" applyFill="1" applyBorder="1" applyAlignment="1">
      <alignment horizontal="right" vertical="top" wrapText="1"/>
    </xf>
    <xf numFmtId="0" fontId="1" fillId="0" borderId="7" xfId="0" applyFont="1" applyFill="1" applyBorder="1" applyAlignment="1">
      <alignment horizontal="right" vertical="top" wrapText="1"/>
    </xf>
    <xf numFmtId="4" fontId="1" fillId="0" borderId="7" xfId="0" applyNumberFormat="1" applyFont="1" applyFill="1" applyBorder="1" applyAlignment="1">
      <alignment horizontal="right" vertical="top" wrapText="1"/>
    </xf>
    <xf numFmtId="0" fontId="2" fillId="0" borderId="0" xfId="0" applyFont="1" applyFill="1"/>
    <xf numFmtId="0" fontId="2" fillId="2" borderId="0" xfId="0" applyFont="1" applyFill="1"/>
    <xf numFmtId="0" fontId="1" fillId="0" borderId="11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4" xfId="0" applyFont="1" applyBorder="1" applyAlignment="1">
      <alignment horizontal="right" vertical="top" wrapText="1"/>
    </xf>
    <xf numFmtId="4" fontId="1" fillId="0" borderId="14" xfId="0" applyNumberFormat="1" applyFont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0" xfId="0" applyFont="1" applyBorder="1" applyAlignment="1">
      <alignment horizontal="right" vertical="top" wrapText="1"/>
    </xf>
    <xf numFmtId="4" fontId="1" fillId="0" borderId="10" xfId="0" applyNumberFormat="1" applyFont="1" applyBorder="1" applyAlignment="1">
      <alignment horizontal="right" vertical="top" wrapText="1"/>
    </xf>
    <xf numFmtId="4" fontId="1" fillId="0" borderId="10" xfId="0" applyNumberFormat="1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4" fontId="1" fillId="0" borderId="8" xfId="0" applyNumberFormat="1" applyFont="1" applyBorder="1" applyAlignment="1">
      <alignment horizontal="right" vertical="top" wrapText="1"/>
    </xf>
    <xf numFmtId="4" fontId="1" fillId="0" borderId="8" xfId="0" applyNumberFormat="1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3" fillId="0" borderId="10" xfId="0" applyFont="1" applyBorder="1" applyAlignment="1">
      <alignment horizontal="right" vertical="top" wrapText="1"/>
    </xf>
    <xf numFmtId="0" fontId="1" fillId="0" borderId="24" xfId="0" applyFont="1" applyBorder="1" applyAlignment="1">
      <alignment horizontal="right" vertical="top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30" xfId="0" applyFont="1" applyBorder="1" applyAlignment="1">
      <alignment horizontal="right" vertical="top" wrapText="1"/>
    </xf>
    <xf numFmtId="0" fontId="1" fillId="0" borderId="29" xfId="0" applyFont="1" applyBorder="1" applyAlignment="1">
      <alignment horizontal="right" vertical="top" wrapText="1"/>
    </xf>
    <xf numFmtId="0" fontId="1" fillId="0" borderId="30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16" fontId="1" fillId="0" borderId="8" xfId="0" applyNumberFormat="1" applyFont="1" applyBorder="1" applyAlignment="1">
      <alignment horizontal="right" vertical="top" wrapText="1"/>
    </xf>
    <xf numFmtId="0" fontId="1" fillId="0" borderId="11" xfId="0" applyFont="1" applyBorder="1" applyAlignment="1">
      <alignment horizontal="right" vertical="top" wrapText="1"/>
    </xf>
    <xf numFmtId="4" fontId="1" fillId="0" borderId="14" xfId="0" applyNumberFormat="1" applyFont="1" applyBorder="1" applyAlignment="1">
      <alignment horizontal="right" vertical="top" wrapText="1"/>
    </xf>
    <xf numFmtId="0" fontId="1" fillId="0" borderId="9" xfId="0" applyFont="1" applyBorder="1" applyAlignment="1">
      <alignment horizontal="right" vertical="top" wrapText="1"/>
    </xf>
    <xf numFmtId="0" fontId="1" fillId="0" borderId="0" xfId="0" applyFont="1" applyAlignment="1">
      <alignment wrapText="1"/>
    </xf>
    <xf numFmtId="0" fontId="1" fillId="0" borderId="12" xfId="0" applyFont="1" applyBorder="1" applyAlignment="1">
      <alignment wrapText="1"/>
    </xf>
    <xf numFmtId="0" fontId="1" fillId="0" borderId="7" xfId="0" applyFont="1" applyBorder="1" applyAlignment="1">
      <alignment horizontal="right" vertical="top" wrapText="1"/>
    </xf>
    <xf numFmtId="0" fontId="1" fillId="0" borderId="8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16" fontId="1" fillId="0" borderId="8" xfId="0" applyNumberFormat="1" applyFont="1" applyBorder="1" applyAlignment="1">
      <alignment horizontal="right" vertical="top" wrapText="1"/>
    </xf>
    <xf numFmtId="0" fontId="2" fillId="0" borderId="0" xfId="0" applyFont="1"/>
    <xf numFmtId="0" fontId="1" fillId="0" borderId="1" xfId="0" applyFont="1" applyBorder="1" applyAlignment="1">
      <alignment horizontal="right" vertical="top" wrapText="1"/>
    </xf>
    <xf numFmtId="0" fontId="2" fillId="0" borderId="10" xfId="0" applyFont="1" applyBorder="1" applyAlignment="1"/>
    <xf numFmtId="0" fontId="2" fillId="0" borderId="8" xfId="0" applyFont="1" applyBorder="1" applyAlignment="1"/>
    <xf numFmtId="0" fontId="2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15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1" fillId="0" borderId="0" xfId="0" applyFont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top" wrapText="1"/>
    </xf>
    <xf numFmtId="0" fontId="1" fillId="0" borderId="11" xfId="0" applyFont="1" applyBorder="1" applyAlignment="1">
      <alignment horizontal="right" vertical="top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7" xfId="0" applyFont="1" applyBorder="1" applyAlignment="1">
      <alignment horizontal="right" vertical="top" wrapText="1"/>
    </xf>
    <xf numFmtId="0" fontId="1" fillId="4" borderId="8" xfId="0" applyFont="1" applyFill="1" applyBorder="1" applyAlignment="1">
      <alignment horizontal="right" vertical="top" wrapText="1"/>
    </xf>
    <xf numFmtId="0" fontId="1" fillId="4" borderId="10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/>
    </xf>
    <xf numFmtId="49" fontId="1" fillId="4" borderId="8" xfId="0" applyNumberFormat="1" applyFont="1" applyFill="1" applyBorder="1" applyAlignment="1">
      <alignment horizontal="right" vertical="top" wrapText="1"/>
    </xf>
    <xf numFmtId="16" fontId="1" fillId="4" borderId="10" xfId="0" applyNumberFormat="1" applyFont="1" applyFill="1" applyBorder="1" applyAlignment="1">
      <alignment horizontal="right" vertical="top" wrapText="1"/>
    </xf>
    <xf numFmtId="0" fontId="5" fillId="0" borderId="1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49" fontId="1" fillId="4" borderId="1" xfId="0" applyNumberFormat="1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15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49" fontId="1" fillId="4" borderId="14" xfId="0" applyNumberFormat="1" applyFont="1" applyFill="1" applyBorder="1" applyAlignment="1">
      <alignment horizontal="right" vertical="top" wrapText="1"/>
    </xf>
    <xf numFmtId="49" fontId="1" fillId="4" borderId="8" xfId="0" applyNumberFormat="1" applyFont="1" applyFill="1" applyBorder="1" applyAlignment="1">
      <alignment horizontal="righ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3" fillId="0" borderId="12" xfId="0" applyFont="1" applyBorder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14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right" vertical="top" wrapText="1"/>
    </xf>
    <xf numFmtId="0" fontId="1" fillId="0" borderId="8" xfId="0" applyFont="1" applyBorder="1" applyAlignment="1">
      <alignment horizontal="right" vertical="top" wrapText="1"/>
    </xf>
    <xf numFmtId="0" fontId="1" fillId="0" borderId="35" xfId="0" applyFont="1" applyBorder="1" applyAlignment="1">
      <alignment horizontal="right" vertical="top" wrapText="1"/>
    </xf>
    <xf numFmtId="0" fontId="1" fillId="0" borderId="36" xfId="0" applyFont="1" applyBorder="1" applyAlignment="1">
      <alignment horizontal="right" vertical="top" wrapText="1"/>
    </xf>
    <xf numFmtId="0" fontId="1" fillId="0" borderId="37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right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right" vertical="top" wrapText="1"/>
    </xf>
    <xf numFmtId="0" fontId="3" fillId="3" borderId="10" xfId="0" applyFont="1" applyFill="1" applyBorder="1" applyAlignment="1">
      <alignment horizontal="right" vertical="top" wrapText="1"/>
    </xf>
    <xf numFmtId="0" fontId="3" fillId="3" borderId="8" xfId="0" applyFont="1" applyFill="1" applyBorder="1" applyAlignment="1">
      <alignment horizontal="right" vertical="top" wrapText="1"/>
    </xf>
    <xf numFmtId="0" fontId="3" fillId="3" borderId="13" xfId="0" applyFont="1" applyFill="1" applyBorder="1" applyAlignment="1">
      <alignment horizontal="right" vertical="top" wrapText="1"/>
    </xf>
    <xf numFmtId="0" fontId="2" fillId="3" borderId="4" xfId="0" applyFont="1" applyFill="1" applyBorder="1"/>
    <xf numFmtId="0" fontId="2" fillId="3" borderId="5" xfId="0" applyFont="1" applyFill="1" applyBorder="1"/>
    <xf numFmtId="0" fontId="2" fillId="3" borderId="12" xfId="0" applyFont="1" applyFill="1" applyBorder="1"/>
    <xf numFmtId="0" fontId="2" fillId="3" borderId="0" xfId="0" applyFont="1" applyFill="1"/>
    <xf numFmtId="0" fontId="2" fillId="3" borderId="11" xfId="0" applyFont="1" applyFill="1" applyBorder="1"/>
    <xf numFmtId="0" fontId="2" fillId="3" borderId="0" xfId="0" applyFont="1" applyFill="1" applyBorder="1"/>
    <xf numFmtId="0" fontId="3" fillId="0" borderId="9" xfId="0" applyFont="1" applyBorder="1" applyAlignment="1">
      <alignment horizontal="right" vertical="top" wrapText="1"/>
    </xf>
    <xf numFmtId="0" fontId="2" fillId="0" borderId="1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2" xfId="0" applyFont="1" applyBorder="1" applyAlignment="1">
      <alignment wrapText="1"/>
    </xf>
    <xf numFmtId="0" fontId="1" fillId="0" borderId="16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16" fontId="1" fillId="0" borderId="16" xfId="0" applyNumberFormat="1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0" xfId="0" applyFont="1" applyBorder="1" applyAlignment="1">
      <alignment horizontal="right" vertical="top" wrapText="1"/>
    </xf>
    <xf numFmtId="0" fontId="1" fillId="0" borderId="9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3" fillId="0" borderId="8" xfId="0" applyFont="1" applyBorder="1" applyAlignment="1">
      <alignment horizontal="right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16" fontId="3" fillId="0" borderId="14" xfId="0" applyNumberFormat="1" applyFont="1" applyBorder="1" applyAlignment="1">
      <alignment horizontal="right" vertical="top" wrapText="1"/>
    </xf>
    <xf numFmtId="16" fontId="3" fillId="0" borderId="10" xfId="0" applyNumberFormat="1" applyFont="1" applyBorder="1" applyAlignment="1">
      <alignment horizontal="right" vertical="top" wrapText="1"/>
    </xf>
    <xf numFmtId="16" fontId="3" fillId="0" borderId="8" xfId="0" applyNumberFormat="1" applyFont="1" applyBorder="1" applyAlignment="1">
      <alignment horizontal="right" vertical="top" wrapText="1"/>
    </xf>
    <xf numFmtId="0" fontId="2" fillId="0" borderId="12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3" fillId="0" borderId="6" xfId="0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top" wrapText="1"/>
    </xf>
    <xf numFmtId="4" fontId="1" fillId="0" borderId="14" xfId="0" applyNumberFormat="1" applyFont="1" applyBorder="1" applyAlignment="1">
      <alignment horizontal="right" vertical="top" wrapText="1"/>
    </xf>
    <xf numFmtId="4" fontId="1" fillId="0" borderId="10" xfId="0" applyNumberFormat="1" applyFont="1" applyBorder="1" applyAlignment="1">
      <alignment horizontal="right" vertical="top" wrapText="1"/>
    </xf>
    <xf numFmtId="4" fontId="1" fillId="0" borderId="8" xfId="0" applyNumberFormat="1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1" fillId="0" borderId="11" xfId="0" applyFont="1" applyBorder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4" fontId="3" fillId="2" borderId="14" xfId="0" applyNumberFormat="1" applyFont="1" applyFill="1" applyBorder="1" applyAlignment="1">
      <alignment horizontal="right" vertical="top" wrapText="1"/>
    </xf>
    <xf numFmtId="4" fontId="3" fillId="2" borderId="10" xfId="0" applyNumberFormat="1" applyFont="1" applyFill="1" applyBorder="1" applyAlignment="1">
      <alignment horizontal="right" vertical="top" wrapText="1"/>
    </xf>
    <xf numFmtId="4" fontId="3" fillId="2" borderId="8" xfId="0" applyNumberFormat="1" applyFont="1" applyFill="1" applyBorder="1" applyAlignment="1">
      <alignment horizontal="right" vertical="top" wrapText="1"/>
    </xf>
    <xf numFmtId="4" fontId="2" fillId="2" borderId="14" xfId="0" applyNumberFormat="1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1" fillId="2" borderId="12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3" fillId="2" borderId="14" xfId="0" applyFont="1" applyFill="1" applyBorder="1" applyAlignment="1">
      <alignment horizontal="right" vertical="top" wrapText="1"/>
    </xf>
    <xf numFmtId="0" fontId="3" fillId="2" borderId="10" xfId="0" applyFont="1" applyFill="1" applyBorder="1" applyAlignment="1">
      <alignment horizontal="right" vertical="top" wrapText="1"/>
    </xf>
    <xf numFmtId="0" fontId="3" fillId="2" borderId="8" xfId="0" applyFont="1" applyFill="1" applyBorder="1" applyAlignment="1">
      <alignment horizontal="right" vertical="top" wrapText="1"/>
    </xf>
    <xf numFmtId="0" fontId="3" fillId="2" borderId="13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3" fillId="2" borderId="12" xfId="0" applyFont="1" applyFill="1" applyBorder="1" applyAlignment="1">
      <alignment horizontal="right" vertical="top" wrapText="1"/>
    </xf>
    <xf numFmtId="0" fontId="3" fillId="2" borderId="0" xfId="0" applyFont="1" applyFill="1" applyAlignment="1">
      <alignment horizontal="right" vertical="top" wrapText="1"/>
    </xf>
    <xf numFmtId="0" fontId="3" fillId="2" borderId="11" xfId="0" applyFont="1" applyFill="1" applyBorder="1" applyAlignment="1">
      <alignment horizontal="right" vertical="top" wrapText="1"/>
    </xf>
    <xf numFmtId="0" fontId="3" fillId="2" borderId="9" xfId="0" applyFont="1" applyFill="1" applyBorder="1" applyAlignment="1">
      <alignment horizontal="right" vertical="top" wrapText="1"/>
    </xf>
    <xf numFmtId="0" fontId="3" fillId="2" borderId="6" xfId="0" applyFont="1" applyFill="1" applyBorder="1" applyAlignment="1">
      <alignment horizontal="right" vertical="top" wrapText="1"/>
    </xf>
    <xf numFmtId="0" fontId="3" fillId="2" borderId="7" xfId="0" applyFont="1" applyFill="1" applyBorder="1" applyAlignment="1">
      <alignment horizontal="right"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4" fontId="3" fillId="3" borderId="14" xfId="0" applyNumberFormat="1" applyFont="1" applyFill="1" applyBorder="1" applyAlignment="1">
      <alignment horizontal="right" vertical="top" wrapText="1"/>
    </xf>
    <xf numFmtId="4" fontId="3" fillId="3" borderId="10" xfId="0" applyNumberFormat="1" applyFont="1" applyFill="1" applyBorder="1" applyAlignment="1">
      <alignment horizontal="right" vertical="top" wrapText="1"/>
    </xf>
    <xf numFmtId="4" fontId="3" fillId="3" borderId="8" xfId="0" applyNumberFormat="1" applyFont="1" applyFill="1" applyBorder="1" applyAlignment="1">
      <alignment horizontal="right" vertical="top" wrapText="1"/>
    </xf>
    <xf numFmtId="0" fontId="1" fillId="3" borderId="12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1" fillId="3" borderId="9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vertical="top" wrapText="1"/>
    </xf>
    <xf numFmtId="3" fontId="3" fillId="0" borderId="14" xfId="0" applyNumberFormat="1" applyFont="1" applyBorder="1" applyAlignment="1">
      <alignment horizontal="right" vertical="top" wrapText="1"/>
    </xf>
    <xf numFmtId="3" fontId="3" fillId="0" borderId="10" xfId="0" applyNumberFormat="1" applyFont="1" applyBorder="1" applyAlignment="1">
      <alignment horizontal="right" vertical="top" wrapText="1"/>
    </xf>
    <xf numFmtId="3" fontId="3" fillId="0" borderId="8" xfId="0" applyNumberFormat="1" applyFont="1" applyBorder="1" applyAlignment="1">
      <alignment horizontal="right" vertical="top" wrapText="1"/>
    </xf>
    <xf numFmtId="0" fontId="2" fillId="3" borderId="10" xfId="0" applyFont="1" applyFill="1" applyBorder="1"/>
    <xf numFmtId="0" fontId="2" fillId="3" borderId="8" xfId="0" applyFont="1" applyFill="1" applyBorder="1"/>
    <xf numFmtId="0" fontId="2" fillId="0" borderId="10" xfId="0" applyFont="1" applyBorder="1"/>
    <xf numFmtId="0" fontId="2" fillId="0" borderId="8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12" xfId="0" applyFont="1" applyBorder="1"/>
    <xf numFmtId="0" fontId="2" fillId="0" borderId="0" xfId="0" applyFont="1"/>
    <xf numFmtId="0" fontId="2" fillId="0" borderId="11" xfId="0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2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4" fontId="3" fillId="0" borderId="10" xfId="0" applyNumberFormat="1" applyFont="1" applyBorder="1" applyAlignment="1">
      <alignment horizontal="right" vertical="top" wrapText="1"/>
    </xf>
    <xf numFmtId="4" fontId="3" fillId="0" borderId="8" xfId="0" applyNumberFormat="1" applyFont="1" applyBorder="1" applyAlignment="1">
      <alignment horizontal="right" vertical="top" wrapText="1"/>
    </xf>
    <xf numFmtId="0" fontId="1" fillId="0" borderId="16" xfId="0" applyFont="1" applyBorder="1" applyAlignment="1">
      <alignment horizontal="right" vertical="top" wrapText="1"/>
    </xf>
    <xf numFmtId="16" fontId="1" fillId="0" borderId="13" xfId="0" applyNumberFormat="1" applyFont="1" applyBorder="1" applyAlignment="1">
      <alignment horizontal="right" vertical="top" wrapText="1"/>
    </xf>
    <xf numFmtId="16" fontId="1" fillId="0" borderId="12" xfId="0" applyNumberFormat="1" applyFont="1" applyBorder="1" applyAlignment="1">
      <alignment horizontal="right" vertical="top" wrapText="1"/>
    </xf>
    <xf numFmtId="16" fontId="1" fillId="0" borderId="9" xfId="0" applyNumberFormat="1" applyFont="1" applyBorder="1" applyAlignment="1">
      <alignment horizontal="right" vertical="top" wrapText="1"/>
    </xf>
    <xf numFmtId="0" fontId="3" fillId="0" borderId="35" xfId="0" applyFont="1" applyBorder="1" applyAlignment="1">
      <alignment horizontal="right" vertical="top" wrapText="1"/>
    </xf>
    <xf numFmtId="0" fontId="3" fillId="0" borderId="36" xfId="0" applyFont="1" applyBorder="1" applyAlignment="1">
      <alignment horizontal="right" vertical="top" wrapText="1"/>
    </xf>
    <xf numFmtId="0" fontId="3" fillId="0" borderId="37" xfId="0" applyFont="1" applyBorder="1" applyAlignment="1">
      <alignment horizontal="right" vertical="top" wrapText="1"/>
    </xf>
    <xf numFmtId="0" fontId="2" fillId="0" borderId="35" xfId="0" applyFont="1" applyBorder="1" applyAlignment="1">
      <alignment vertical="top" wrapText="1"/>
    </xf>
    <xf numFmtId="0" fontId="2" fillId="0" borderId="36" xfId="0" applyFont="1" applyBorder="1" applyAlignment="1">
      <alignment vertical="top" wrapText="1"/>
    </xf>
    <xf numFmtId="0" fontId="2" fillId="0" borderId="37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5" xfId="0" applyBorder="1"/>
    <xf numFmtId="0" fontId="0" fillId="0" borderId="12" xfId="0" applyBorder="1"/>
    <xf numFmtId="0" fontId="0" fillId="0" borderId="11" xfId="0" applyBorder="1"/>
    <xf numFmtId="0" fontId="0" fillId="0" borderId="9" xfId="0" applyBorder="1"/>
    <xf numFmtId="0" fontId="0" fillId="0" borderId="7" xfId="0" applyBorder="1"/>
    <xf numFmtId="0" fontId="1" fillId="0" borderId="1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16" fontId="1" fillId="0" borderId="14" xfId="0" applyNumberFormat="1" applyFont="1" applyBorder="1" applyAlignment="1">
      <alignment horizontal="center" vertical="top" wrapText="1"/>
    </xf>
    <xf numFmtId="16" fontId="1" fillId="0" borderId="10" xfId="0" applyNumberFormat="1" applyFont="1" applyBorder="1" applyAlignment="1">
      <alignment horizontal="center" vertical="top" wrapText="1"/>
    </xf>
    <xf numFmtId="16" fontId="1" fillId="0" borderId="8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16" fontId="1" fillId="0" borderId="23" xfId="0" applyNumberFormat="1" applyFont="1" applyBorder="1" applyAlignment="1">
      <alignment horizontal="center" vertical="top" wrapText="1"/>
    </xf>
    <xf numFmtId="16" fontId="1" fillId="0" borderId="26" xfId="0" applyNumberFormat="1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16" fontId="1" fillId="0" borderId="14" xfId="0" applyNumberFormat="1" applyFont="1" applyBorder="1" applyAlignment="1">
      <alignment horizontal="right" vertical="top" wrapText="1"/>
    </xf>
    <xf numFmtId="16" fontId="1" fillId="0" borderId="10" xfId="0" applyNumberFormat="1" applyFont="1" applyBorder="1" applyAlignment="1">
      <alignment horizontal="right" vertical="top" wrapText="1"/>
    </xf>
    <xf numFmtId="16" fontId="1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23"/>
  <sheetViews>
    <sheetView tabSelected="1" workbookViewId="0">
      <selection activeCell="P23" sqref="P23"/>
    </sheetView>
  </sheetViews>
  <sheetFormatPr defaultRowHeight="12.75"/>
  <cols>
    <col min="1" max="2" width="9.140625" style="3"/>
    <col min="3" max="3" width="6" style="3" customWidth="1"/>
    <col min="4" max="4" width="3.7109375" style="3" customWidth="1"/>
    <col min="5" max="5" width="4.42578125" style="3" customWidth="1"/>
    <col min="6" max="6" width="22.5703125" style="3" customWidth="1"/>
    <col min="7" max="7" width="29.140625" style="3" customWidth="1"/>
    <col min="8" max="8" width="9.140625" style="3"/>
    <col min="9" max="9" width="7.42578125" style="3" customWidth="1"/>
    <col min="10" max="11" width="9.140625" style="3" hidden="1" customWidth="1"/>
    <col min="12" max="12" width="7.85546875" style="3" customWidth="1"/>
    <col min="13" max="13" width="18.5703125" style="3" customWidth="1"/>
    <col min="14" max="14" width="17" style="3" customWidth="1"/>
    <col min="15" max="19" width="9.140625" style="3"/>
    <col min="20" max="20" width="11" style="3" customWidth="1"/>
    <col min="21" max="21" width="14" style="3" customWidth="1"/>
    <col min="22" max="16384" width="9.140625" style="3"/>
  </cols>
  <sheetData>
    <row r="1" spans="1:24">
      <c r="U1" s="4" t="s">
        <v>235</v>
      </c>
    </row>
    <row r="2" spans="1:24">
      <c r="U2" s="4" t="s">
        <v>178</v>
      </c>
    </row>
    <row r="3" spans="1:24">
      <c r="U3" s="4" t="s">
        <v>236</v>
      </c>
    </row>
    <row r="4" spans="1:24">
      <c r="U4" s="86" t="s">
        <v>179</v>
      </c>
    </row>
    <row r="5" spans="1:24" ht="13.5" thickBot="1">
      <c r="A5" s="4"/>
    </row>
    <row r="6" spans="1:24" ht="13.5" thickBot="1">
      <c r="A6" s="290"/>
      <c r="B6" s="291"/>
      <c r="C6" s="5"/>
      <c r="D6" s="269" t="s">
        <v>0</v>
      </c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3"/>
      <c r="V6" s="163"/>
      <c r="W6" s="162"/>
      <c r="X6" s="162"/>
    </row>
    <row r="7" spans="1:24" ht="13.5" thickBot="1">
      <c r="A7" s="264"/>
      <c r="B7" s="266"/>
      <c r="C7" s="6"/>
      <c r="D7" s="294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6"/>
      <c r="V7" s="163"/>
      <c r="W7" s="162"/>
      <c r="X7" s="162"/>
    </row>
    <row r="8" spans="1:24" ht="13.5" thickBot="1">
      <c r="A8" s="118" t="s">
        <v>1</v>
      </c>
      <c r="B8" s="264"/>
      <c r="C8" s="265"/>
      <c r="D8" s="265"/>
      <c r="E8" s="265"/>
      <c r="F8" s="265"/>
      <c r="G8" s="121"/>
      <c r="H8" s="121"/>
      <c r="I8" s="121"/>
      <c r="J8" s="121"/>
      <c r="K8" s="122"/>
      <c r="L8" s="118" t="s">
        <v>2</v>
      </c>
      <c r="M8" s="297" t="s">
        <v>3</v>
      </c>
      <c r="N8" s="297" t="s">
        <v>4</v>
      </c>
      <c r="O8" s="290" t="s">
        <v>5</v>
      </c>
      <c r="P8" s="301"/>
      <c r="Q8" s="301"/>
      <c r="R8" s="301"/>
      <c r="S8" s="301"/>
      <c r="T8" s="301"/>
      <c r="U8" s="291"/>
      <c r="V8" s="163"/>
      <c r="W8" s="162"/>
      <c r="X8" s="162"/>
    </row>
    <row r="9" spans="1:24" ht="15" customHeight="1">
      <c r="A9" s="119"/>
      <c r="B9" s="120" t="s">
        <v>6</v>
      </c>
      <c r="C9" s="121"/>
      <c r="D9" s="121"/>
      <c r="E9" s="121"/>
      <c r="F9" s="121"/>
      <c r="G9" s="300" t="s">
        <v>7</v>
      </c>
      <c r="H9" s="300" t="s">
        <v>8</v>
      </c>
      <c r="I9" s="300"/>
      <c r="J9" s="300"/>
      <c r="K9" s="300"/>
      <c r="L9" s="125"/>
      <c r="M9" s="298"/>
      <c r="N9" s="298"/>
      <c r="O9" s="131">
        <v>2019</v>
      </c>
      <c r="P9" s="131">
        <v>2020</v>
      </c>
      <c r="Q9" s="131">
        <v>2021</v>
      </c>
      <c r="R9" s="131">
        <v>2022</v>
      </c>
      <c r="S9" s="131">
        <v>2023</v>
      </c>
      <c r="T9" s="131">
        <v>2024</v>
      </c>
      <c r="U9" s="131" t="s">
        <v>9</v>
      </c>
      <c r="V9" s="163"/>
      <c r="W9" s="162"/>
      <c r="X9" s="162"/>
    </row>
    <row r="10" spans="1:24" ht="13.5" thickBot="1">
      <c r="A10" s="191"/>
      <c r="B10" s="154"/>
      <c r="C10" s="199"/>
      <c r="D10" s="199"/>
      <c r="E10" s="199"/>
      <c r="F10" s="199"/>
      <c r="G10" s="300"/>
      <c r="H10" s="300"/>
      <c r="I10" s="300"/>
      <c r="J10" s="300"/>
      <c r="K10" s="300"/>
      <c r="L10" s="200"/>
      <c r="M10" s="299"/>
      <c r="N10" s="299"/>
      <c r="O10" s="132"/>
      <c r="P10" s="132"/>
      <c r="Q10" s="132"/>
      <c r="R10" s="132"/>
      <c r="S10" s="132"/>
      <c r="T10" s="132"/>
      <c r="U10" s="132"/>
      <c r="V10" s="163"/>
      <c r="W10" s="162"/>
      <c r="X10" s="162"/>
    </row>
    <row r="11" spans="1:24">
      <c r="A11" s="120" t="s">
        <v>10</v>
      </c>
      <c r="B11" s="121"/>
      <c r="C11" s="121"/>
      <c r="D11" s="121"/>
      <c r="E11" s="121"/>
      <c r="F11" s="121"/>
      <c r="G11" s="126"/>
      <c r="H11" s="126"/>
      <c r="I11" s="126"/>
      <c r="J11" s="126"/>
      <c r="K11" s="126"/>
      <c r="L11" s="122"/>
      <c r="M11" s="118"/>
      <c r="N11" s="118"/>
      <c r="O11" s="248">
        <f>O15+O69</f>
        <v>21586</v>
      </c>
      <c r="P11" s="248">
        <f t="shared" ref="P11:T11" si="0">P15+P69</f>
        <v>21799.3</v>
      </c>
      <c r="Q11" s="248">
        <f t="shared" si="0"/>
        <v>16539</v>
      </c>
      <c r="R11" s="248">
        <f t="shared" si="0"/>
        <v>15658</v>
      </c>
      <c r="S11" s="248">
        <f t="shared" si="0"/>
        <v>15899</v>
      </c>
      <c r="T11" s="248">
        <f t="shared" si="0"/>
        <v>16137</v>
      </c>
      <c r="U11" s="248">
        <f>SUM(O11:T14)</f>
        <v>107618.3</v>
      </c>
      <c r="V11" s="163"/>
      <c r="W11" s="162"/>
      <c r="X11" s="162"/>
    </row>
    <row r="12" spans="1:24">
      <c r="A12" s="123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5"/>
      <c r="M12" s="119"/>
      <c r="N12" s="119"/>
      <c r="O12" s="270"/>
      <c r="P12" s="270"/>
      <c r="Q12" s="270"/>
      <c r="R12" s="270"/>
      <c r="S12" s="270"/>
      <c r="T12" s="270"/>
      <c r="U12" s="119"/>
      <c r="V12" s="163"/>
      <c r="W12" s="162"/>
      <c r="X12" s="162"/>
    </row>
    <row r="13" spans="1:24">
      <c r="A13" s="123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5"/>
      <c r="M13" s="119"/>
      <c r="N13" s="119"/>
      <c r="O13" s="270"/>
      <c r="P13" s="270"/>
      <c r="Q13" s="270"/>
      <c r="R13" s="270"/>
      <c r="S13" s="270"/>
      <c r="T13" s="270"/>
      <c r="U13" s="119"/>
      <c r="V13" s="163"/>
      <c r="W13" s="162"/>
      <c r="X13" s="162"/>
    </row>
    <row r="14" spans="1:24" ht="13.5" thickBot="1">
      <c r="A14" s="154"/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200"/>
      <c r="M14" s="191"/>
      <c r="N14" s="191"/>
      <c r="O14" s="271"/>
      <c r="P14" s="271"/>
      <c r="Q14" s="271"/>
      <c r="R14" s="271"/>
      <c r="S14" s="271"/>
      <c r="T14" s="271"/>
      <c r="U14" s="191"/>
      <c r="V14" s="163"/>
      <c r="W14" s="162"/>
      <c r="X14" s="162"/>
    </row>
    <row r="15" spans="1:24">
      <c r="A15" s="118" t="s">
        <v>11</v>
      </c>
      <c r="B15" s="120" t="s">
        <v>12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2"/>
      <c r="M15" s="118"/>
      <c r="N15" s="118"/>
      <c r="O15" s="248">
        <f>O19+O30+O42+O56+O67</f>
        <v>14937</v>
      </c>
      <c r="P15" s="248">
        <f>P19+P30+P42+P56+P67</f>
        <v>5414</v>
      </c>
      <c r="Q15" s="248">
        <f t="shared" ref="Q15:T15" si="1">Q19+Q30+Q42+Q56+Q67</f>
        <v>5798</v>
      </c>
      <c r="R15" s="248">
        <f t="shared" si="1"/>
        <v>5798</v>
      </c>
      <c r="S15" s="248">
        <f t="shared" si="1"/>
        <v>5798</v>
      </c>
      <c r="T15" s="248">
        <f t="shared" si="1"/>
        <v>5797</v>
      </c>
      <c r="U15" s="248">
        <f>SUM(O15:T18)</f>
        <v>43542</v>
      </c>
      <c r="V15" s="163"/>
      <c r="W15" s="162"/>
      <c r="X15" s="162"/>
    </row>
    <row r="16" spans="1:24">
      <c r="A16" s="119"/>
      <c r="B16" s="123"/>
      <c r="C16" s="124"/>
      <c r="D16" s="124"/>
      <c r="E16" s="124"/>
      <c r="F16" s="124"/>
      <c r="G16" s="124"/>
      <c r="H16" s="124"/>
      <c r="I16" s="124"/>
      <c r="J16" s="124"/>
      <c r="K16" s="124"/>
      <c r="L16" s="125"/>
      <c r="M16" s="119"/>
      <c r="N16" s="119"/>
      <c r="O16" s="270"/>
      <c r="P16" s="270"/>
      <c r="Q16" s="270"/>
      <c r="R16" s="270"/>
      <c r="S16" s="270"/>
      <c r="T16" s="270"/>
      <c r="U16" s="270"/>
      <c r="V16" s="163"/>
      <c r="W16" s="162"/>
      <c r="X16" s="162"/>
    </row>
    <row r="17" spans="1:24">
      <c r="A17" s="119"/>
      <c r="B17" s="123"/>
      <c r="C17" s="124"/>
      <c r="D17" s="124"/>
      <c r="E17" s="124"/>
      <c r="F17" s="124"/>
      <c r="G17" s="124"/>
      <c r="H17" s="124"/>
      <c r="I17" s="124"/>
      <c r="J17" s="124"/>
      <c r="K17" s="124"/>
      <c r="L17" s="125"/>
      <c r="M17" s="119"/>
      <c r="N17" s="119"/>
      <c r="O17" s="270"/>
      <c r="P17" s="270"/>
      <c r="Q17" s="270"/>
      <c r="R17" s="270"/>
      <c r="S17" s="270"/>
      <c r="T17" s="270"/>
      <c r="U17" s="270"/>
      <c r="V17" s="163"/>
      <c r="W17" s="162"/>
      <c r="X17" s="162"/>
    </row>
    <row r="18" spans="1:24" ht="13.5" thickBot="1">
      <c r="A18" s="191"/>
      <c r="B18" s="154"/>
      <c r="C18" s="199"/>
      <c r="D18" s="199"/>
      <c r="E18" s="199"/>
      <c r="F18" s="199"/>
      <c r="G18" s="199"/>
      <c r="H18" s="199"/>
      <c r="I18" s="199"/>
      <c r="J18" s="199"/>
      <c r="K18" s="199"/>
      <c r="L18" s="200"/>
      <c r="M18" s="191"/>
      <c r="N18" s="191"/>
      <c r="O18" s="271"/>
      <c r="P18" s="271"/>
      <c r="Q18" s="271"/>
      <c r="R18" s="271"/>
      <c r="S18" s="271"/>
      <c r="T18" s="271"/>
      <c r="U18" s="271"/>
      <c r="V18" s="163"/>
      <c r="W18" s="162"/>
      <c r="X18" s="162"/>
    </row>
    <row r="19" spans="1:24">
      <c r="A19" s="118" t="s">
        <v>13</v>
      </c>
      <c r="B19" s="120" t="s">
        <v>14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2"/>
      <c r="M19" s="118"/>
      <c r="N19" s="118"/>
      <c r="O19" s="248">
        <f>O23+O27</f>
        <v>11427</v>
      </c>
      <c r="P19" s="248">
        <f t="shared" ref="P19:T19" si="2">P23+P27</f>
        <v>2525</v>
      </c>
      <c r="Q19" s="248">
        <f t="shared" si="2"/>
        <v>3050</v>
      </c>
      <c r="R19" s="248">
        <f t="shared" si="2"/>
        <v>3050</v>
      </c>
      <c r="S19" s="248">
        <f t="shared" si="2"/>
        <v>3050</v>
      </c>
      <c r="T19" s="248">
        <f t="shared" si="2"/>
        <v>3050</v>
      </c>
      <c r="U19" s="248">
        <f>U23+U27</f>
        <v>26152</v>
      </c>
      <c r="V19" s="163"/>
      <c r="W19" s="162"/>
      <c r="X19" s="162"/>
    </row>
    <row r="20" spans="1:24">
      <c r="A20" s="119"/>
      <c r="B20" s="123"/>
      <c r="C20" s="124"/>
      <c r="D20" s="124"/>
      <c r="E20" s="124"/>
      <c r="F20" s="124"/>
      <c r="G20" s="124"/>
      <c r="H20" s="124"/>
      <c r="I20" s="124"/>
      <c r="J20" s="124"/>
      <c r="K20" s="124"/>
      <c r="L20" s="125"/>
      <c r="M20" s="119"/>
      <c r="N20" s="119"/>
      <c r="O20" s="270"/>
      <c r="P20" s="270"/>
      <c r="Q20" s="270"/>
      <c r="R20" s="270"/>
      <c r="S20" s="270"/>
      <c r="T20" s="270"/>
      <c r="U20" s="270"/>
      <c r="V20" s="163"/>
      <c r="W20" s="162"/>
      <c r="X20" s="162"/>
    </row>
    <row r="21" spans="1:24">
      <c r="A21" s="119"/>
      <c r="B21" s="123"/>
      <c r="C21" s="124"/>
      <c r="D21" s="124"/>
      <c r="E21" s="124"/>
      <c r="F21" s="124"/>
      <c r="G21" s="124"/>
      <c r="H21" s="124"/>
      <c r="I21" s="124"/>
      <c r="J21" s="124"/>
      <c r="K21" s="124"/>
      <c r="L21" s="125"/>
      <c r="M21" s="119"/>
      <c r="N21" s="119"/>
      <c r="O21" s="270"/>
      <c r="P21" s="270"/>
      <c r="Q21" s="270"/>
      <c r="R21" s="270"/>
      <c r="S21" s="270"/>
      <c r="T21" s="270"/>
      <c r="U21" s="270"/>
      <c r="V21" s="163"/>
      <c r="W21" s="162"/>
      <c r="X21" s="162"/>
    </row>
    <row r="22" spans="1:24" ht="13.5" thickBot="1">
      <c r="A22" s="191"/>
      <c r="B22" s="154"/>
      <c r="C22" s="199"/>
      <c r="D22" s="199"/>
      <c r="E22" s="199"/>
      <c r="F22" s="199"/>
      <c r="G22" s="199"/>
      <c r="H22" s="199"/>
      <c r="I22" s="199"/>
      <c r="J22" s="199"/>
      <c r="K22" s="199"/>
      <c r="L22" s="200"/>
      <c r="M22" s="191"/>
      <c r="N22" s="191"/>
      <c r="O22" s="271"/>
      <c r="P22" s="271"/>
      <c r="Q22" s="271"/>
      <c r="R22" s="271"/>
      <c r="S22" s="271"/>
      <c r="T22" s="271"/>
      <c r="U22" s="271"/>
      <c r="V22" s="163"/>
      <c r="W22" s="162"/>
      <c r="X22" s="162"/>
    </row>
    <row r="23" spans="1:24" ht="151.5" customHeight="1" thickBot="1">
      <c r="A23" s="282" t="s">
        <v>15</v>
      </c>
      <c r="B23" s="104" t="s">
        <v>16</v>
      </c>
      <c r="C23" s="105"/>
      <c r="D23" s="105"/>
      <c r="E23" s="105"/>
      <c r="F23" s="106"/>
      <c r="G23" s="282" t="s">
        <v>17</v>
      </c>
      <c r="H23" s="109" t="s">
        <v>18</v>
      </c>
      <c r="I23" s="284"/>
      <c r="J23" s="201" t="s">
        <v>19</v>
      </c>
      <c r="K23" s="202"/>
      <c r="L23" s="203"/>
      <c r="M23" s="7" t="s">
        <v>20</v>
      </c>
      <c r="N23" s="7" t="s">
        <v>21</v>
      </c>
      <c r="O23" s="8">
        <v>11377</v>
      </c>
      <c r="P23" s="8">
        <v>2500</v>
      </c>
      <c r="Q23" s="8">
        <v>3000</v>
      </c>
      <c r="R23" s="8">
        <v>3000</v>
      </c>
      <c r="S23" s="8">
        <v>3000</v>
      </c>
      <c r="T23" s="8">
        <v>3000</v>
      </c>
      <c r="U23" s="8">
        <f>SUM(O23:T23)</f>
        <v>25877</v>
      </c>
      <c r="V23" s="163"/>
      <c r="W23" s="162"/>
      <c r="X23" s="162"/>
    </row>
    <row r="24" spans="1:24" ht="39" thickBot="1">
      <c r="A24" s="289"/>
      <c r="B24" s="104" t="s">
        <v>22</v>
      </c>
      <c r="C24" s="105"/>
      <c r="D24" s="105"/>
      <c r="E24" s="105"/>
      <c r="F24" s="106"/>
      <c r="G24" s="283"/>
      <c r="H24" s="285"/>
      <c r="I24" s="286"/>
      <c r="J24" s="115"/>
      <c r="K24" s="116"/>
      <c r="L24" s="117"/>
      <c r="M24" s="7"/>
      <c r="N24" s="7" t="s">
        <v>23</v>
      </c>
      <c r="O24" s="7">
        <v>1</v>
      </c>
      <c r="P24" s="7">
        <v>0</v>
      </c>
      <c r="Q24" s="7">
        <v>4</v>
      </c>
      <c r="R24" s="7">
        <v>4</v>
      </c>
      <c r="S24" s="7">
        <v>4</v>
      </c>
      <c r="T24" s="7">
        <v>4</v>
      </c>
      <c r="U24" s="7">
        <f>SUM(O24:T24)</f>
        <v>17</v>
      </c>
      <c r="V24" s="163"/>
      <c r="W24" s="162"/>
      <c r="X24" s="162"/>
    </row>
    <row r="25" spans="1:24" s="67" customFormat="1" ht="117" customHeight="1" thickBot="1">
      <c r="A25" s="289"/>
      <c r="B25" s="104" t="s">
        <v>169</v>
      </c>
      <c r="C25" s="105"/>
      <c r="D25" s="105"/>
      <c r="E25" s="105"/>
      <c r="F25" s="106"/>
      <c r="G25" s="72" t="s">
        <v>170</v>
      </c>
      <c r="H25" s="285"/>
      <c r="I25" s="286"/>
      <c r="J25" s="60"/>
      <c r="K25" s="65"/>
      <c r="L25" s="63" t="s">
        <v>40</v>
      </c>
      <c r="M25" s="63" t="s">
        <v>171</v>
      </c>
      <c r="N25" s="63" t="s">
        <v>172</v>
      </c>
      <c r="O25" s="63">
        <v>4</v>
      </c>
      <c r="P25" s="63">
        <v>4</v>
      </c>
      <c r="Q25" s="63">
        <v>4</v>
      </c>
      <c r="R25" s="63">
        <v>4</v>
      </c>
      <c r="S25" s="63">
        <v>4</v>
      </c>
      <c r="T25" s="63">
        <v>4</v>
      </c>
      <c r="U25" s="63">
        <v>24</v>
      </c>
      <c r="V25" s="62"/>
      <c r="W25" s="61"/>
      <c r="X25" s="61"/>
    </row>
    <row r="26" spans="1:24" ht="90" thickBot="1">
      <c r="A26" s="73" t="s">
        <v>103</v>
      </c>
      <c r="B26" s="104" t="s">
        <v>24</v>
      </c>
      <c r="C26" s="105"/>
      <c r="D26" s="105"/>
      <c r="E26" s="105"/>
      <c r="F26" s="106"/>
      <c r="G26" s="7" t="s">
        <v>25</v>
      </c>
      <c r="H26" s="287"/>
      <c r="I26" s="288"/>
      <c r="J26" s="104" t="s">
        <v>26</v>
      </c>
      <c r="K26" s="105"/>
      <c r="L26" s="106"/>
      <c r="M26" s="7" t="s">
        <v>27</v>
      </c>
      <c r="N26" s="7" t="s">
        <v>28</v>
      </c>
      <c r="O26" s="7" t="s">
        <v>29</v>
      </c>
      <c r="P26" s="7" t="s">
        <v>29</v>
      </c>
      <c r="Q26" s="7" t="s">
        <v>29</v>
      </c>
      <c r="R26" s="7" t="s">
        <v>29</v>
      </c>
      <c r="S26" s="7" t="s">
        <v>29</v>
      </c>
      <c r="T26" s="7" t="s">
        <v>29</v>
      </c>
      <c r="U26" s="7" t="s">
        <v>30</v>
      </c>
      <c r="V26" s="163"/>
      <c r="W26" s="162"/>
      <c r="X26" s="162"/>
    </row>
    <row r="27" spans="1:24" ht="207" customHeight="1" thickBot="1">
      <c r="A27" s="66" t="s">
        <v>173</v>
      </c>
      <c r="B27" s="104" t="s">
        <v>31</v>
      </c>
      <c r="C27" s="105"/>
      <c r="D27" s="105"/>
      <c r="E27" s="105"/>
      <c r="F27" s="106"/>
      <c r="G27" s="7" t="s">
        <v>32</v>
      </c>
      <c r="H27" s="104" t="s">
        <v>33</v>
      </c>
      <c r="I27" s="106"/>
      <c r="J27" s="104" t="s">
        <v>34</v>
      </c>
      <c r="K27" s="105"/>
      <c r="L27" s="106"/>
      <c r="M27" s="7" t="s">
        <v>35</v>
      </c>
      <c r="N27" s="7" t="s">
        <v>36</v>
      </c>
      <c r="O27" s="7">
        <v>50</v>
      </c>
      <c r="P27" s="63">
        <v>25</v>
      </c>
      <c r="Q27" s="63">
        <v>50</v>
      </c>
      <c r="R27" s="63">
        <v>50</v>
      </c>
      <c r="S27" s="63">
        <v>50</v>
      </c>
      <c r="T27" s="63">
        <v>50</v>
      </c>
      <c r="U27" s="7">
        <f>SUM(O27:T27)</f>
        <v>275</v>
      </c>
      <c r="V27" s="163"/>
      <c r="W27" s="162"/>
      <c r="X27" s="162"/>
    </row>
    <row r="28" spans="1:24" s="85" customFormat="1" ht="207" customHeight="1" thickBot="1">
      <c r="A28" s="92" t="s">
        <v>213</v>
      </c>
      <c r="B28" s="104" t="s">
        <v>214</v>
      </c>
      <c r="C28" s="105"/>
      <c r="D28" s="105"/>
      <c r="E28" s="105"/>
      <c r="F28" s="106"/>
      <c r="G28" s="84" t="s">
        <v>215</v>
      </c>
      <c r="H28" s="104" t="s">
        <v>33</v>
      </c>
      <c r="I28" s="106"/>
      <c r="J28" s="81"/>
      <c r="K28" s="82"/>
      <c r="L28" s="83" t="s">
        <v>217</v>
      </c>
      <c r="M28" s="84" t="s">
        <v>216</v>
      </c>
      <c r="N28" s="84" t="s">
        <v>218</v>
      </c>
      <c r="O28" s="93">
        <v>102</v>
      </c>
      <c r="P28" s="94">
        <v>40</v>
      </c>
      <c r="Q28" s="94">
        <v>104</v>
      </c>
      <c r="R28" s="94">
        <v>104</v>
      </c>
      <c r="S28" s="94">
        <v>104</v>
      </c>
      <c r="T28" s="94">
        <v>104</v>
      </c>
      <c r="U28" s="100">
        <f t="shared" ref="U28:U29" si="3">SUM(O28:T28)</f>
        <v>558</v>
      </c>
      <c r="V28" s="80"/>
      <c r="W28" s="79"/>
      <c r="X28" s="79"/>
    </row>
    <row r="29" spans="1:24" s="85" customFormat="1" ht="207" customHeight="1" thickBot="1">
      <c r="A29" s="95" t="s">
        <v>219</v>
      </c>
      <c r="B29" s="104" t="s">
        <v>220</v>
      </c>
      <c r="C29" s="105"/>
      <c r="D29" s="105"/>
      <c r="E29" s="105"/>
      <c r="F29" s="106"/>
      <c r="G29" s="68" t="s">
        <v>221</v>
      </c>
      <c r="H29" s="104" t="s">
        <v>33</v>
      </c>
      <c r="I29" s="106"/>
      <c r="J29" s="81"/>
      <c r="K29" s="82"/>
      <c r="L29" s="83" t="s">
        <v>217</v>
      </c>
      <c r="M29" s="84" t="s">
        <v>222</v>
      </c>
      <c r="N29" s="68" t="s">
        <v>218</v>
      </c>
      <c r="O29" s="96">
        <v>401</v>
      </c>
      <c r="P29" s="97">
        <v>0</v>
      </c>
      <c r="Q29" s="97">
        <v>385</v>
      </c>
      <c r="R29" s="97">
        <v>379</v>
      </c>
      <c r="S29" s="97">
        <v>370</v>
      </c>
      <c r="T29" s="97">
        <v>370</v>
      </c>
      <c r="U29" s="100">
        <f t="shared" si="3"/>
        <v>1905</v>
      </c>
      <c r="V29" s="80"/>
      <c r="W29" s="79"/>
      <c r="X29" s="79"/>
    </row>
    <row r="30" spans="1:24">
      <c r="A30" s="118">
        <v>2</v>
      </c>
      <c r="B30" s="120" t="s">
        <v>37</v>
      </c>
      <c r="C30" s="121"/>
      <c r="D30" s="121"/>
      <c r="E30" s="121"/>
      <c r="F30" s="122"/>
      <c r="G30" s="127"/>
      <c r="H30" s="155"/>
      <c r="I30" s="157"/>
      <c r="J30" s="155"/>
      <c r="K30" s="156"/>
      <c r="L30" s="157"/>
      <c r="M30" s="118"/>
      <c r="N30" s="131" t="s">
        <v>36</v>
      </c>
      <c r="O30" s="118">
        <f>O34+O36+O40+O38+O39</f>
        <v>28</v>
      </c>
      <c r="P30" s="118">
        <f t="shared" ref="P30:T30" si="4">P34+P36+P40+P38+P39</f>
        <v>47</v>
      </c>
      <c r="Q30" s="118">
        <f t="shared" si="4"/>
        <v>43</v>
      </c>
      <c r="R30" s="118">
        <f t="shared" si="4"/>
        <v>43</v>
      </c>
      <c r="S30" s="118">
        <f t="shared" si="4"/>
        <v>43</v>
      </c>
      <c r="T30" s="118">
        <f t="shared" si="4"/>
        <v>43</v>
      </c>
      <c r="U30" s="118">
        <f>SUM(O30:T33)</f>
        <v>247</v>
      </c>
      <c r="V30" s="163"/>
      <c r="W30" s="162"/>
      <c r="X30" s="162"/>
    </row>
    <row r="31" spans="1:24">
      <c r="A31" s="119"/>
      <c r="B31" s="123"/>
      <c r="C31" s="124"/>
      <c r="D31" s="124"/>
      <c r="E31" s="124"/>
      <c r="F31" s="125"/>
      <c r="G31" s="128"/>
      <c r="H31" s="197"/>
      <c r="I31" s="198"/>
      <c r="J31" s="197"/>
      <c r="K31" s="210"/>
      <c r="L31" s="198"/>
      <c r="M31" s="119"/>
      <c r="N31" s="136"/>
      <c r="O31" s="119"/>
      <c r="P31" s="119"/>
      <c r="Q31" s="119"/>
      <c r="R31" s="119"/>
      <c r="S31" s="119"/>
      <c r="T31" s="119"/>
      <c r="U31" s="119"/>
      <c r="V31" s="163"/>
      <c r="W31" s="162"/>
      <c r="X31" s="162"/>
    </row>
    <row r="32" spans="1:24">
      <c r="A32" s="119"/>
      <c r="B32" s="123"/>
      <c r="C32" s="124"/>
      <c r="D32" s="124"/>
      <c r="E32" s="124"/>
      <c r="F32" s="125"/>
      <c r="G32" s="128"/>
      <c r="H32" s="197"/>
      <c r="I32" s="198"/>
      <c r="J32" s="197"/>
      <c r="K32" s="210"/>
      <c r="L32" s="198"/>
      <c r="M32" s="119"/>
      <c r="N32" s="136"/>
      <c r="O32" s="119"/>
      <c r="P32" s="119"/>
      <c r="Q32" s="119"/>
      <c r="R32" s="119"/>
      <c r="S32" s="119"/>
      <c r="T32" s="119"/>
      <c r="U32" s="119"/>
      <c r="V32" s="163"/>
      <c r="W32" s="162"/>
      <c r="X32" s="162"/>
    </row>
    <row r="33" spans="1:24" ht="13.5" thickBot="1">
      <c r="A33" s="119"/>
      <c r="B33" s="123"/>
      <c r="C33" s="126"/>
      <c r="D33" s="126"/>
      <c r="E33" s="126"/>
      <c r="F33" s="125"/>
      <c r="G33" s="129"/>
      <c r="H33" s="158"/>
      <c r="I33" s="160"/>
      <c r="J33" s="158"/>
      <c r="K33" s="159"/>
      <c r="L33" s="160"/>
      <c r="M33" s="191"/>
      <c r="N33" s="132"/>
      <c r="O33" s="191"/>
      <c r="P33" s="191"/>
      <c r="Q33" s="191"/>
      <c r="R33" s="191"/>
      <c r="S33" s="191"/>
      <c r="T33" s="191"/>
      <c r="U33" s="191"/>
      <c r="V33" s="163"/>
      <c r="W33" s="162"/>
      <c r="X33" s="162"/>
    </row>
    <row r="34" spans="1:24" ht="52.5" customHeight="1" thickBot="1">
      <c r="A34" s="166" t="s">
        <v>107</v>
      </c>
      <c r="B34" s="164" t="s">
        <v>38</v>
      </c>
      <c r="C34" s="164"/>
      <c r="D34" s="164"/>
      <c r="E34" s="164"/>
      <c r="F34" s="164"/>
      <c r="G34" s="9" t="s">
        <v>39</v>
      </c>
      <c r="H34" s="104" t="s">
        <v>33</v>
      </c>
      <c r="I34" s="105"/>
      <c r="J34" s="106"/>
      <c r="K34" s="104" t="s">
        <v>40</v>
      </c>
      <c r="L34" s="106"/>
      <c r="M34" s="7"/>
      <c r="N34" s="7" t="s">
        <v>36</v>
      </c>
      <c r="O34" s="7">
        <v>15</v>
      </c>
      <c r="P34" s="7">
        <v>15</v>
      </c>
      <c r="Q34" s="7">
        <v>15</v>
      </c>
      <c r="R34" s="7">
        <v>15</v>
      </c>
      <c r="S34" s="7">
        <v>15</v>
      </c>
      <c r="T34" s="7">
        <v>15</v>
      </c>
      <c r="U34" s="7">
        <f>SUM(O34:T34)</f>
        <v>90</v>
      </c>
      <c r="V34" s="163"/>
      <c r="W34" s="162"/>
      <c r="X34" s="162"/>
    </row>
    <row r="35" spans="1:24" ht="52.5" customHeight="1" thickBot="1">
      <c r="A35" s="166"/>
      <c r="B35" s="165"/>
      <c r="C35" s="165"/>
      <c r="D35" s="165"/>
      <c r="E35" s="165"/>
      <c r="F35" s="165"/>
      <c r="G35" s="7" t="s">
        <v>42</v>
      </c>
      <c r="H35" s="104" t="s">
        <v>43</v>
      </c>
      <c r="I35" s="106"/>
      <c r="J35" s="104" t="s">
        <v>40</v>
      </c>
      <c r="K35" s="105"/>
      <c r="L35" s="106"/>
      <c r="M35" s="7" t="s">
        <v>44</v>
      </c>
      <c r="N35" s="7" t="s">
        <v>28</v>
      </c>
      <c r="O35" s="7" t="s">
        <v>29</v>
      </c>
      <c r="P35" s="7" t="s">
        <v>29</v>
      </c>
      <c r="Q35" s="7" t="s">
        <v>29</v>
      </c>
      <c r="R35" s="7" t="s">
        <v>29</v>
      </c>
      <c r="S35" s="7" t="s">
        <v>29</v>
      </c>
      <c r="T35" s="7" t="s">
        <v>29</v>
      </c>
      <c r="U35" s="7" t="s">
        <v>30</v>
      </c>
      <c r="V35" s="2"/>
      <c r="W35" s="1"/>
      <c r="X35" s="1"/>
    </row>
    <row r="36" spans="1:24" ht="52.5" customHeight="1" thickBot="1">
      <c r="A36" s="10" t="s">
        <v>41</v>
      </c>
      <c r="B36" s="177" t="s">
        <v>45</v>
      </c>
      <c r="C36" s="181"/>
      <c r="D36" s="181"/>
      <c r="E36" s="181"/>
      <c r="F36" s="178"/>
      <c r="G36" s="7" t="s">
        <v>46</v>
      </c>
      <c r="H36" s="104" t="s">
        <v>33</v>
      </c>
      <c r="I36" s="106"/>
      <c r="J36" s="104" t="s">
        <v>40</v>
      </c>
      <c r="K36" s="105"/>
      <c r="L36" s="106"/>
      <c r="M36" s="7"/>
      <c r="N36" s="7" t="s">
        <v>21</v>
      </c>
      <c r="O36" s="7">
        <v>8</v>
      </c>
      <c r="P36" s="7">
        <v>8</v>
      </c>
      <c r="Q36" s="7">
        <v>8</v>
      </c>
      <c r="R36" s="7">
        <v>8</v>
      </c>
      <c r="S36" s="7">
        <v>8</v>
      </c>
      <c r="T36" s="7">
        <v>8</v>
      </c>
      <c r="U36" s="7">
        <f>SUM(O36:T36)</f>
        <v>48</v>
      </c>
      <c r="V36" s="163"/>
      <c r="W36" s="162"/>
      <c r="X36" s="162"/>
    </row>
    <row r="37" spans="1:24" ht="115.5" thickBot="1">
      <c r="A37" s="131" t="s">
        <v>111</v>
      </c>
      <c r="B37" s="167" t="s">
        <v>48</v>
      </c>
      <c r="C37" s="168"/>
      <c r="D37" s="168"/>
      <c r="E37" s="168"/>
      <c r="F37" s="168"/>
      <c r="G37" s="7" t="s">
        <v>49</v>
      </c>
      <c r="H37" s="104" t="s">
        <v>50</v>
      </c>
      <c r="I37" s="106"/>
      <c r="J37" s="104" t="s">
        <v>51</v>
      </c>
      <c r="K37" s="105"/>
      <c r="L37" s="106"/>
      <c r="M37" s="7" t="s">
        <v>52</v>
      </c>
      <c r="N37" s="7" t="s">
        <v>28</v>
      </c>
      <c r="O37" s="7" t="s">
        <v>29</v>
      </c>
      <c r="P37" s="7" t="s">
        <v>29</v>
      </c>
      <c r="Q37" s="7" t="s">
        <v>29</v>
      </c>
      <c r="R37" s="7" t="s">
        <v>29</v>
      </c>
      <c r="S37" s="7" t="s">
        <v>29</v>
      </c>
      <c r="T37" s="7" t="s">
        <v>29</v>
      </c>
      <c r="U37" s="7" t="s">
        <v>30</v>
      </c>
      <c r="V37" s="163"/>
      <c r="W37" s="162"/>
      <c r="X37" s="162"/>
    </row>
    <row r="38" spans="1:24" ht="166.5" thickBot="1">
      <c r="A38" s="132"/>
      <c r="B38" s="169"/>
      <c r="C38" s="165"/>
      <c r="D38" s="165"/>
      <c r="E38" s="165"/>
      <c r="F38" s="165"/>
      <c r="G38" s="7" t="s">
        <v>53</v>
      </c>
      <c r="H38" s="104" t="s">
        <v>54</v>
      </c>
      <c r="I38" s="106"/>
      <c r="J38" s="104" t="s">
        <v>51</v>
      </c>
      <c r="K38" s="105"/>
      <c r="L38" s="106"/>
      <c r="M38" s="7" t="s">
        <v>55</v>
      </c>
      <c r="N38" s="7" t="s">
        <v>167</v>
      </c>
      <c r="O38" s="7">
        <v>0</v>
      </c>
      <c r="P38" s="7">
        <v>5</v>
      </c>
      <c r="Q38" s="7">
        <v>5</v>
      </c>
      <c r="R38" s="7">
        <v>5</v>
      </c>
      <c r="S38" s="7">
        <v>5</v>
      </c>
      <c r="T38" s="7">
        <v>5</v>
      </c>
      <c r="U38" s="7">
        <f>SUM(O38:T38)</f>
        <v>25</v>
      </c>
      <c r="V38" s="163"/>
      <c r="W38" s="162"/>
      <c r="X38" s="162"/>
    </row>
    <row r="39" spans="1:24" ht="153.75" thickBot="1">
      <c r="A39" s="273" t="s">
        <v>47</v>
      </c>
      <c r="B39" s="276"/>
      <c r="C39" s="277"/>
      <c r="D39" s="277"/>
      <c r="E39" s="277"/>
      <c r="F39" s="278"/>
      <c r="G39" s="7" t="s">
        <v>57</v>
      </c>
      <c r="H39" s="104" t="s">
        <v>58</v>
      </c>
      <c r="I39" s="106"/>
      <c r="J39" s="104" t="s">
        <v>51</v>
      </c>
      <c r="K39" s="105"/>
      <c r="L39" s="106"/>
      <c r="M39" s="103" t="s">
        <v>55</v>
      </c>
      <c r="N39" s="7" t="s">
        <v>21</v>
      </c>
      <c r="O39" s="7">
        <v>0</v>
      </c>
      <c r="P39" s="11">
        <v>0</v>
      </c>
      <c r="Q39" s="11">
        <v>5</v>
      </c>
      <c r="R39" s="11">
        <v>5</v>
      </c>
      <c r="S39" s="11">
        <v>5</v>
      </c>
      <c r="T39" s="11">
        <v>5</v>
      </c>
      <c r="U39" s="7">
        <f>SUM(O39:T39)</f>
        <v>20</v>
      </c>
      <c r="V39" s="163"/>
      <c r="W39" s="162"/>
      <c r="X39" s="162"/>
    </row>
    <row r="40" spans="1:24" ht="172.5" customHeight="1" thickBot="1">
      <c r="A40" s="274"/>
      <c r="B40" s="133" t="s">
        <v>56</v>
      </c>
      <c r="C40" s="134"/>
      <c r="D40" s="134"/>
      <c r="E40" s="134"/>
      <c r="F40" s="135"/>
      <c r="G40" s="7" t="s">
        <v>59</v>
      </c>
      <c r="H40" s="104" t="s">
        <v>60</v>
      </c>
      <c r="I40" s="106"/>
      <c r="J40" s="104" t="s">
        <v>40</v>
      </c>
      <c r="K40" s="105"/>
      <c r="L40" s="106"/>
      <c r="M40" s="7" t="s">
        <v>61</v>
      </c>
      <c r="N40" s="7" t="s">
        <v>62</v>
      </c>
      <c r="O40" s="6">
        <v>5</v>
      </c>
      <c r="P40" s="12">
        <v>19</v>
      </c>
      <c r="Q40" s="12">
        <v>10</v>
      </c>
      <c r="R40" s="12">
        <v>10</v>
      </c>
      <c r="S40" s="12">
        <v>10</v>
      </c>
      <c r="T40" s="12">
        <v>10</v>
      </c>
      <c r="U40" s="6">
        <f>SUM(O40:T40)</f>
        <v>64</v>
      </c>
      <c r="V40" s="163"/>
      <c r="W40" s="162"/>
      <c r="X40" s="162"/>
    </row>
    <row r="41" spans="1:24" ht="77.25" thickBot="1">
      <c r="A41" s="275"/>
      <c r="B41" s="279"/>
      <c r="C41" s="280"/>
      <c r="D41" s="280"/>
      <c r="E41" s="280"/>
      <c r="F41" s="281"/>
      <c r="G41" s="7" t="s">
        <v>56</v>
      </c>
      <c r="H41" s="104" t="s">
        <v>63</v>
      </c>
      <c r="I41" s="106"/>
      <c r="J41" s="104" t="s">
        <v>40</v>
      </c>
      <c r="K41" s="105"/>
      <c r="L41" s="106"/>
      <c r="M41" s="7" t="s">
        <v>30</v>
      </c>
      <c r="N41" s="7" t="s">
        <v>28</v>
      </c>
      <c r="O41" s="7" t="s">
        <v>29</v>
      </c>
      <c r="P41" s="7" t="s">
        <v>29</v>
      </c>
      <c r="Q41" s="7" t="s">
        <v>29</v>
      </c>
      <c r="R41" s="7" t="s">
        <v>29</v>
      </c>
      <c r="S41" s="7" t="s">
        <v>29</v>
      </c>
      <c r="T41" s="7" t="s">
        <v>29</v>
      </c>
      <c r="U41" s="7" t="s">
        <v>30</v>
      </c>
      <c r="V41" s="163"/>
      <c r="W41" s="162"/>
      <c r="X41" s="162"/>
    </row>
    <row r="42" spans="1:24" ht="15" customHeight="1">
      <c r="A42" s="120">
        <v>3</v>
      </c>
      <c r="B42" s="137" t="s">
        <v>64</v>
      </c>
      <c r="C42" s="138"/>
      <c r="D42" s="138"/>
      <c r="E42" s="138"/>
      <c r="F42" s="138"/>
      <c r="G42" s="139"/>
      <c r="H42" s="120"/>
      <c r="I42" s="122"/>
      <c r="J42" s="120"/>
      <c r="K42" s="121"/>
      <c r="L42" s="122"/>
      <c r="M42" s="118"/>
      <c r="N42" s="131" t="s">
        <v>65</v>
      </c>
      <c r="O42" s="248">
        <f>O46+O51+O52+O47+O48</f>
        <v>2421</v>
      </c>
      <c r="P42" s="248">
        <f t="shared" ref="P42:T42" si="5">P46+P51+P52+P47+P48</f>
        <v>1998</v>
      </c>
      <c r="Q42" s="248">
        <f t="shared" si="5"/>
        <v>1450</v>
      </c>
      <c r="R42" s="248">
        <f t="shared" si="5"/>
        <v>1450</v>
      </c>
      <c r="S42" s="248">
        <f t="shared" si="5"/>
        <v>1450</v>
      </c>
      <c r="T42" s="248">
        <f t="shared" si="5"/>
        <v>1450</v>
      </c>
      <c r="U42" s="248">
        <f>SUM(O42:T45)</f>
        <v>10219</v>
      </c>
      <c r="V42" s="163"/>
      <c r="W42" s="162"/>
      <c r="X42" s="162"/>
    </row>
    <row r="43" spans="1:24">
      <c r="A43" s="123"/>
      <c r="B43" s="137"/>
      <c r="C43" s="138"/>
      <c r="D43" s="138"/>
      <c r="E43" s="138"/>
      <c r="F43" s="138"/>
      <c r="G43" s="139"/>
      <c r="H43" s="123"/>
      <c r="I43" s="125"/>
      <c r="J43" s="123"/>
      <c r="K43" s="124"/>
      <c r="L43" s="125"/>
      <c r="M43" s="119"/>
      <c r="N43" s="136"/>
      <c r="O43" s="270"/>
      <c r="P43" s="270"/>
      <c r="Q43" s="270"/>
      <c r="R43" s="270"/>
      <c r="S43" s="270"/>
      <c r="T43" s="270"/>
      <c r="U43" s="270"/>
      <c r="V43" s="163"/>
      <c r="W43" s="162"/>
      <c r="X43" s="162"/>
    </row>
    <row r="44" spans="1:24">
      <c r="A44" s="123"/>
      <c r="B44" s="137"/>
      <c r="C44" s="138"/>
      <c r="D44" s="138"/>
      <c r="E44" s="138"/>
      <c r="F44" s="138"/>
      <c r="G44" s="139"/>
      <c r="H44" s="123"/>
      <c r="I44" s="125"/>
      <c r="J44" s="123"/>
      <c r="K44" s="124"/>
      <c r="L44" s="125"/>
      <c r="M44" s="119"/>
      <c r="N44" s="136"/>
      <c r="O44" s="270"/>
      <c r="P44" s="270"/>
      <c r="Q44" s="270"/>
      <c r="R44" s="270"/>
      <c r="S44" s="270"/>
      <c r="T44" s="270"/>
      <c r="U44" s="270"/>
      <c r="V44" s="163"/>
      <c r="W44" s="162"/>
      <c r="X44" s="162"/>
    </row>
    <row r="45" spans="1:24" ht="13.5" thickBot="1">
      <c r="A45" s="154"/>
      <c r="B45" s="140"/>
      <c r="C45" s="141"/>
      <c r="D45" s="141"/>
      <c r="E45" s="141"/>
      <c r="F45" s="141"/>
      <c r="G45" s="142"/>
      <c r="H45" s="123"/>
      <c r="I45" s="125"/>
      <c r="J45" s="123"/>
      <c r="K45" s="126"/>
      <c r="L45" s="125"/>
      <c r="M45" s="119"/>
      <c r="N45" s="132"/>
      <c r="O45" s="271"/>
      <c r="P45" s="271"/>
      <c r="Q45" s="271"/>
      <c r="R45" s="271"/>
      <c r="S45" s="271"/>
      <c r="T45" s="271"/>
      <c r="U45" s="271"/>
      <c r="V45" s="163"/>
      <c r="W45" s="162"/>
      <c r="X45" s="162"/>
    </row>
    <row r="46" spans="1:24" ht="63.75" hidden="1" customHeight="1" thickBot="1">
      <c r="A46" s="13"/>
      <c r="B46" s="164"/>
      <c r="C46" s="164"/>
      <c r="D46" s="164"/>
      <c r="E46" s="164"/>
      <c r="F46" s="164"/>
      <c r="G46" s="14"/>
      <c r="H46" s="272"/>
      <c r="I46" s="272"/>
      <c r="J46" s="272"/>
      <c r="K46" s="272"/>
      <c r="L46" s="272"/>
      <c r="M46" s="15"/>
      <c r="N46" s="7"/>
      <c r="O46" s="7"/>
      <c r="P46" s="7"/>
      <c r="Q46" s="7"/>
      <c r="R46" s="7"/>
      <c r="S46" s="7"/>
      <c r="T46" s="7"/>
      <c r="U46" s="7"/>
      <c r="V46" s="163"/>
      <c r="W46" s="162"/>
      <c r="X46" s="162"/>
    </row>
    <row r="47" spans="1:24" ht="64.5" thickBot="1">
      <c r="A47" s="10" t="s">
        <v>66</v>
      </c>
      <c r="B47" s="115" t="s">
        <v>69</v>
      </c>
      <c r="C47" s="116"/>
      <c r="D47" s="116"/>
      <c r="E47" s="116"/>
      <c r="F47" s="117"/>
      <c r="G47" s="7" t="s">
        <v>70</v>
      </c>
      <c r="H47" s="115" t="s">
        <v>71</v>
      </c>
      <c r="I47" s="117"/>
      <c r="J47" s="115" t="s">
        <v>67</v>
      </c>
      <c r="K47" s="116"/>
      <c r="L47" s="117"/>
      <c r="M47" s="7" t="s">
        <v>55</v>
      </c>
      <c r="N47" s="7" t="s">
        <v>65</v>
      </c>
      <c r="O47" s="7">
        <v>555</v>
      </c>
      <c r="P47" s="7">
        <v>200</v>
      </c>
      <c r="Q47" s="7">
        <v>400</v>
      </c>
      <c r="R47" s="7">
        <v>400</v>
      </c>
      <c r="S47" s="7">
        <v>400</v>
      </c>
      <c r="T47" s="7">
        <v>400</v>
      </c>
      <c r="U47" s="7">
        <f>SUM(O47:T47)</f>
        <v>2355</v>
      </c>
      <c r="V47" s="163"/>
      <c r="W47" s="162"/>
      <c r="X47" s="162"/>
    </row>
    <row r="48" spans="1:24" s="67" customFormat="1" ht="77.25" customHeight="1" thickBot="1">
      <c r="A48" s="64" t="s">
        <v>68</v>
      </c>
      <c r="B48" s="115" t="s">
        <v>175</v>
      </c>
      <c r="C48" s="116"/>
      <c r="D48" s="116"/>
      <c r="E48" s="116"/>
      <c r="F48" s="117"/>
      <c r="G48" s="63" t="s">
        <v>176</v>
      </c>
      <c r="H48" s="104" t="s">
        <v>18</v>
      </c>
      <c r="I48" s="106"/>
      <c r="J48" s="115" t="s">
        <v>67</v>
      </c>
      <c r="K48" s="116"/>
      <c r="L48" s="117"/>
      <c r="M48" s="63" t="s">
        <v>55</v>
      </c>
      <c r="N48" s="63" t="s">
        <v>65</v>
      </c>
      <c r="O48" s="63">
        <v>50</v>
      </c>
      <c r="P48" s="63">
        <v>0</v>
      </c>
      <c r="Q48" s="63">
        <v>250</v>
      </c>
      <c r="R48" s="63">
        <v>250</v>
      </c>
      <c r="S48" s="63">
        <v>250</v>
      </c>
      <c r="T48" s="63">
        <v>250</v>
      </c>
      <c r="U48" s="63">
        <f>SUM(O48:T48)</f>
        <v>1050</v>
      </c>
      <c r="V48" s="62"/>
      <c r="W48" s="61"/>
      <c r="X48" s="61"/>
    </row>
    <row r="49" spans="1:24" s="85" customFormat="1" ht="156.75" customHeight="1" thickBot="1">
      <c r="A49" s="91" t="s">
        <v>174</v>
      </c>
      <c r="B49" s="115" t="s">
        <v>196</v>
      </c>
      <c r="C49" s="116"/>
      <c r="D49" s="116"/>
      <c r="E49" s="116"/>
      <c r="F49" s="117"/>
      <c r="G49" s="78" t="s">
        <v>198</v>
      </c>
      <c r="H49" s="104" t="s">
        <v>18</v>
      </c>
      <c r="I49" s="106"/>
      <c r="J49" s="115" t="s">
        <v>184</v>
      </c>
      <c r="K49" s="116"/>
      <c r="L49" s="117"/>
      <c r="M49" s="78" t="s">
        <v>200</v>
      </c>
      <c r="N49" s="78" t="s">
        <v>185</v>
      </c>
      <c r="O49" s="78">
        <v>110</v>
      </c>
      <c r="P49" s="78">
        <v>90</v>
      </c>
      <c r="Q49" s="78">
        <v>110</v>
      </c>
      <c r="R49" s="78">
        <v>110</v>
      </c>
      <c r="S49" s="78">
        <v>110</v>
      </c>
      <c r="T49" s="78">
        <v>110</v>
      </c>
      <c r="U49" s="78" t="s">
        <v>30</v>
      </c>
      <c r="V49" s="80"/>
      <c r="W49" s="79"/>
      <c r="X49" s="79"/>
    </row>
    <row r="50" spans="1:24" s="85" customFormat="1" ht="77.25" customHeight="1" thickBot="1">
      <c r="A50" s="91" t="s">
        <v>74</v>
      </c>
      <c r="B50" s="115" t="s">
        <v>197</v>
      </c>
      <c r="C50" s="116"/>
      <c r="D50" s="116"/>
      <c r="E50" s="116"/>
      <c r="F50" s="117"/>
      <c r="G50" s="78" t="s">
        <v>199</v>
      </c>
      <c r="H50" s="104" t="s">
        <v>18</v>
      </c>
      <c r="I50" s="106"/>
      <c r="J50" s="115" t="s">
        <v>184</v>
      </c>
      <c r="K50" s="116"/>
      <c r="L50" s="117"/>
      <c r="M50" s="78" t="s">
        <v>200</v>
      </c>
      <c r="N50" s="78" t="s">
        <v>185</v>
      </c>
      <c r="O50" s="78">
        <v>107</v>
      </c>
      <c r="P50" s="78">
        <v>90</v>
      </c>
      <c r="Q50" s="78">
        <v>107</v>
      </c>
      <c r="R50" s="78">
        <v>107</v>
      </c>
      <c r="S50" s="78">
        <v>107</v>
      </c>
      <c r="T50" s="78">
        <v>107</v>
      </c>
      <c r="U50" s="78" t="s">
        <v>30</v>
      </c>
      <c r="V50" s="80"/>
      <c r="W50" s="79"/>
      <c r="X50" s="79"/>
    </row>
    <row r="51" spans="1:24" ht="77.25" thickBot="1">
      <c r="A51" s="74" t="s">
        <v>180</v>
      </c>
      <c r="B51" s="104" t="s">
        <v>72</v>
      </c>
      <c r="C51" s="105"/>
      <c r="D51" s="105"/>
      <c r="E51" s="105"/>
      <c r="F51" s="106"/>
      <c r="G51" s="7" t="s">
        <v>73</v>
      </c>
      <c r="H51" s="104" t="s">
        <v>18</v>
      </c>
      <c r="I51" s="106"/>
      <c r="J51" s="104" t="s">
        <v>40</v>
      </c>
      <c r="K51" s="105"/>
      <c r="L51" s="106"/>
      <c r="M51" s="7" t="s">
        <v>55</v>
      </c>
      <c r="N51" s="7" t="s">
        <v>65</v>
      </c>
      <c r="O51" s="7">
        <v>300</v>
      </c>
      <c r="P51" s="7">
        <v>243</v>
      </c>
      <c r="Q51" s="7">
        <v>300</v>
      </c>
      <c r="R51" s="7">
        <v>300</v>
      </c>
      <c r="S51" s="7">
        <v>300</v>
      </c>
      <c r="T51" s="7">
        <v>300</v>
      </c>
      <c r="U51" s="7">
        <f>SUM(O51:T51)</f>
        <v>1743</v>
      </c>
      <c r="V51" s="163"/>
      <c r="W51" s="162"/>
      <c r="X51" s="162"/>
    </row>
    <row r="52" spans="1:24" ht="136.5" customHeight="1" thickBot="1">
      <c r="A52" s="74" t="s">
        <v>186</v>
      </c>
      <c r="B52" s="104" t="s">
        <v>75</v>
      </c>
      <c r="C52" s="105"/>
      <c r="D52" s="105"/>
      <c r="E52" s="105"/>
      <c r="F52" s="106"/>
      <c r="G52" s="7" t="s">
        <v>76</v>
      </c>
      <c r="H52" s="104" t="s">
        <v>18</v>
      </c>
      <c r="I52" s="106"/>
      <c r="J52" s="104" t="s">
        <v>40</v>
      </c>
      <c r="K52" s="105"/>
      <c r="L52" s="106"/>
      <c r="M52" s="7" t="s">
        <v>77</v>
      </c>
      <c r="N52" s="7" t="s">
        <v>65</v>
      </c>
      <c r="O52" s="7">
        <v>1516</v>
      </c>
      <c r="P52" s="7">
        <v>1555</v>
      </c>
      <c r="Q52" s="7">
        <v>500</v>
      </c>
      <c r="R52" s="7">
        <v>500</v>
      </c>
      <c r="S52" s="7">
        <v>500</v>
      </c>
      <c r="T52" s="7">
        <v>500</v>
      </c>
      <c r="U52" s="7">
        <f>SUM(O52:T52)</f>
        <v>5071</v>
      </c>
      <c r="V52" s="163"/>
      <c r="W52" s="162"/>
      <c r="X52" s="162"/>
    </row>
    <row r="53" spans="1:24" s="85" customFormat="1" ht="136.5" customHeight="1" thickBot="1">
      <c r="A53" s="88" t="s">
        <v>192</v>
      </c>
      <c r="B53" s="104" t="s">
        <v>194</v>
      </c>
      <c r="C53" s="105"/>
      <c r="D53" s="105"/>
      <c r="E53" s="105"/>
      <c r="F53" s="106"/>
      <c r="G53" s="78" t="s">
        <v>195</v>
      </c>
      <c r="H53" s="104" t="s">
        <v>18</v>
      </c>
      <c r="I53" s="106"/>
      <c r="J53" s="75"/>
      <c r="K53" s="77"/>
      <c r="L53" s="76" t="s">
        <v>184</v>
      </c>
      <c r="M53" s="78" t="s">
        <v>200</v>
      </c>
      <c r="N53" s="78" t="s">
        <v>185</v>
      </c>
      <c r="O53" s="78">
        <v>105</v>
      </c>
      <c r="P53" s="78">
        <v>105</v>
      </c>
      <c r="Q53" s="78">
        <v>105</v>
      </c>
      <c r="R53" s="78">
        <v>105</v>
      </c>
      <c r="S53" s="78">
        <v>105</v>
      </c>
      <c r="T53" s="78">
        <v>105</v>
      </c>
      <c r="U53" s="78" t="s">
        <v>30</v>
      </c>
      <c r="V53" s="80"/>
      <c r="W53" s="79"/>
      <c r="X53" s="79"/>
    </row>
    <row r="54" spans="1:24" s="85" customFormat="1" ht="136.5" customHeight="1" thickBot="1">
      <c r="A54" s="89" t="s">
        <v>201</v>
      </c>
      <c r="B54" s="104" t="s">
        <v>181</v>
      </c>
      <c r="C54" s="105"/>
      <c r="D54" s="105"/>
      <c r="E54" s="105"/>
      <c r="F54" s="106"/>
      <c r="G54" s="78" t="s">
        <v>183</v>
      </c>
      <c r="H54" s="104" t="s">
        <v>182</v>
      </c>
      <c r="I54" s="106"/>
      <c r="J54" s="104" t="s">
        <v>184</v>
      </c>
      <c r="K54" s="105"/>
      <c r="L54" s="106"/>
      <c r="M54" s="78" t="s">
        <v>200</v>
      </c>
      <c r="N54" s="78" t="s">
        <v>185</v>
      </c>
      <c r="O54" s="78">
        <v>103</v>
      </c>
      <c r="P54" s="78">
        <v>90</v>
      </c>
      <c r="Q54" s="78">
        <v>103</v>
      </c>
      <c r="R54" s="78">
        <v>103</v>
      </c>
      <c r="S54" s="78">
        <v>103</v>
      </c>
      <c r="T54" s="78">
        <v>103</v>
      </c>
      <c r="U54" s="78" t="s">
        <v>30</v>
      </c>
      <c r="V54" s="80"/>
      <c r="W54" s="79"/>
      <c r="X54" s="79"/>
    </row>
    <row r="55" spans="1:24" s="85" customFormat="1" ht="136.5" customHeight="1" thickBot="1">
      <c r="A55" s="90" t="s">
        <v>202</v>
      </c>
      <c r="B55" s="105" t="s">
        <v>193</v>
      </c>
      <c r="C55" s="105"/>
      <c r="D55" s="105"/>
      <c r="E55" s="105"/>
      <c r="F55" s="106"/>
      <c r="G55" s="84" t="s">
        <v>187</v>
      </c>
      <c r="H55" s="104" t="s">
        <v>182</v>
      </c>
      <c r="I55" s="106"/>
      <c r="J55" s="81"/>
      <c r="K55" s="82"/>
      <c r="L55" s="83" t="s">
        <v>188</v>
      </c>
      <c r="M55" s="84" t="s">
        <v>189</v>
      </c>
      <c r="N55" s="84" t="s">
        <v>190</v>
      </c>
      <c r="O55" s="84" t="s">
        <v>30</v>
      </c>
      <c r="P55" s="84" t="s">
        <v>191</v>
      </c>
      <c r="Q55" s="84" t="s">
        <v>30</v>
      </c>
      <c r="R55" s="84" t="s">
        <v>30</v>
      </c>
      <c r="S55" s="84" t="s">
        <v>30</v>
      </c>
      <c r="T55" s="84" t="s">
        <v>30</v>
      </c>
      <c r="U55" s="84" t="s">
        <v>30</v>
      </c>
      <c r="V55" s="80"/>
      <c r="W55" s="79"/>
      <c r="X55" s="79"/>
    </row>
    <row r="56" spans="1:24">
      <c r="A56" s="136">
        <v>4</v>
      </c>
      <c r="B56" s="120" t="s">
        <v>78</v>
      </c>
      <c r="C56" s="121"/>
      <c r="D56" s="121"/>
      <c r="E56" s="121"/>
      <c r="F56" s="122"/>
      <c r="G56" s="127"/>
      <c r="H56" s="155"/>
      <c r="I56" s="157"/>
      <c r="J56" s="120">
        <v>240</v>
      </c>
      <c r="K56" s="121"/>
      <c r="L56" s="122"/>
      <c r="M56" s="118"/>
      <c r="N56" s="118" t="s">
        <v>158</v>
      </c>
      <c r="O56" s="118">
        <f>O60+O61</f>
        <v>61</v>
      </c>
      <c r="P56" s="118">
        <f>P60+P61</f>
        <v>58</v>
      </c>
      <c r="Q56" s="118">
        <f t="shared" ref="Q56:T56" si="6">Q60+Q61</f>
        <v>255</v>
      </c>
      <c r="R56" s="118">
        <f t="shared" si="6"/>
        <v>255</v>
      </c>
      <c r="S56" s="118">
        <f t="shared" si="6"/>
        <v>255</v>
      </c>
      <c r="T56" s="118">
        <f t="shared" si="6"/>
        <v>254</v>
      </c>
      <c r="U56" s="127">
        <f>SUM(O56:T59)</f>
        <v>1138</v>
      </c>
      <c r="V56" s="163"/>
      <c r="W56" s="162"/>
      <c r="X56" s="162"/>
    </row>
    <row r="57" spans="1:24">
      <c r="A57" s="136"/>
      <c r="B57" s="123"/>
      <c r="C57" s="124"/>
      <c r="D57" s="124"/>
      <c r="E57" s="124"/>
      <c r="F57" s="125"/>
      <c r="G57" s="128"/>
      <c r="H57" s="197"/>
      <c r="I57" s="198"/>
      <c r="J57" s="123"/>
      <c r="K57" s="124"/>
      <c r="L57" s="125"/>
      <c r="M57" s="119"/>
      <c r="N57" s="119"/>
      <c r="O57" s="119"/>
      <c r="P57" s="119"/>
      <c r="Q57" s="119"/>
      <c r="R57" s="119"/>
      <c r="S57" s="119"/>
      <c r="T57" s="119"/>
      <c r="U57" s="128"/>
      <c r="V57" s="163"/>
      <c r="W57" s="162"/>
      <c r="X57" s="162"/>
    </row>
    <row r="58" spans="1:24">
      <c r="A58" s="136"/>
      <c r="B58" s="123"/>
      <c r="C58" s="124"/>
      <c r="D58" s="124"/>
      <c r="E58" s="124"/>
      <c r="F58" s="125"/>
      <c r="G58" s="128"/>
      <c r="H58" s="197"/>
      <c r="I58" s="198"/>
      <c r="J58" s="123"/>
      <c r="K58" s="124"/>
      <c r="L58" s="125"/>
      <c r="M58" s="119"/>
      <c r="N58" s="119"/>
      <c r="O58" s="119"/>
      <c r="P58" s="119"/>
      <c r="Q58" s="119"/>
      <c r="R58" s="119"/>
      <c r="S58" s="119"/>
      <c r="T58" s="119"/>
      <c r="U58" s="128"/>
      <c r="V58" s="163"/>
      <c r="W58" s="162"/>
      <c r="X58" s="162"/>
    </row>
    <row r="59" spans="1:24" ht="13.5" thickBot="1">
      <c r="A59" s="132"/>
      <c r="B59" s="154"/>
      <c r="C59" s="199"/>
      <c r="D59" s="199"/>
      <c r="E59" s="199"/>
      <c r="F59" s="200"/>
      <c r="G59" s="129"/>
      <c r="H59" s="197"/>
      <c r="I59" s="198"/>
      <c r="J59" s="123"/>
      <c r="K59" s="126"/>
      <c r="L59" s="125"/>
      <c r="M59" s="119"/>
      <c r="N59" s="191"/>
      <c r="O59" s="191"/>
      <c r="P59" s="191"/>
      <c r="Q59" s="191"/>
      <c r="R59" s="191"/>
      <c r="S59" s="191"/>
      <c r="T59" s="191"/>
      <c r="U59" s="129"/>
      <c r="V59" s="163"/>
      <c r="W59" s="162"/>
      <c r="X59" s="162"/>
    </row>
    <row r="60" spans="1:24" ht="93.75" customHeight="1" thickBot="1">
      <c r="A60" s="10" t="s">
        <v>79</v>
      </c>
      <c r="B60" s="177" t="s">
        <v>80</v>
      </c>
      <c r="C60" s="181"/>
      <c r="D60" s="181"/>
      <c r="E60" s="181"/>
      <c r="F60" s="178"/>
      <c r="G60" s="51"/>
      <c r="H60" s="133" t="s">
        <v>81</v>
      </c>
      <c r="I60" s="134"/>
      <c r="J60" s="135"/>
      <c r="K60" s="133" t="s">
        <v>82</v>
      </c>
      <c r="L60" s="135"/>
      <c r="M60" s="76" t="s">
        <v>83</v>
      </c>
      <c r="N60" s="7" t="s">
        <v>21</v>
      </c>
      <c r="O60" s="7">
        <v>16</v>
      </c>
      <c r="P60" s="7">
        <v>58</v>
      </c>
      <c r="Q60" s="7">
        <v>105</v>
      </c>
      <c r="R60" s="7">
        <v>105</v>
      </c>
      <c r="S60" s="7">
        <v>105</v>
      </c>
      <c r="T60" s="7">
        <v>104</v>
      </c>
      <c r="U60" s="7">
        <f>SUM(O60:T60)</f>
        <v>493</v>
      </c>
      <c r="V60" s="163"/>
      <c r="W60" s="162"/>
      <c r="X60" s="162"/>
    </row>
    <row r="61" spans="1:24" ht="102.75" thickBot="1">
      <c r="A61" s="10" t="s">
        <v>159</v>
      </c>
      <c r="B61" s="104" t="s">
        <v>84</v>
      </c>
      <c r="C61" s="105"/>
      <c r="D61" s="105"/>
      <c r="E61" s="105"/>
      <c r="F61" s="106"/>
      <c r="G61" s="7" t="s">
        <v>85</v>
      </c>
      <c r="H61" s="115" t="s">
        <v>18</v>
      </c>
      <c r="I61" s="117"/>
      <c r="J61" s="115" t="s">
        <v>86</v>
      </c>
      <c r="K61" s="116"/>
      <c r="L61" s="117"/>
      <c r="M61" s="7" t="s">
        <v>87</v>
      </c>
      <c r="N61" s="7" t="s">
        <v>21</v>
      </c>
      <c r="O61" s="7">
        <v>45</v>
      </c>
      <c r="P61" s="63">
        <v>0</v>
      </c>
      <c r="Q61" s="7">
        <v>150</v>
      </c>
      <c r="R61" s="7">
        <v>150</v>
      </c>
      <c r="S61" s="7">
        <v>150</v>
      </c>
      <c r="T61" s="7">
        <v>150</v>
      </c>
      <c r="U61" s="7">
        <f>SUM(O61:T61)</f>
        <v>645</v>
      </c>
      <c r="V61" s="163"/>
      <c r="W61" s="162"/>
      <c r="X61" s="162"/>
    </row>
    <row r="62" spans="1:24" s="85" customFormat="1" ht="161.25" customHeight="1" thickBot="1">
      <c r="A62" s="88" t="s">
        <v>203</v>
      </c>
      <c r="B62" s="104" t="s">
        <v>204</v>
      </c>
      <c r="C62" s="105"/>
      <c r="D62" s="105"/>
      <c r="E62" s="105"/>
      <c r="F62" s="106"/>
      <c r="G62" s="100" t="s">
        <v>205</v>
      </c>
      <c r="H62" s="115" t="s">
        <v>18</v>
      </c>
      <c r="I62" s="117"/>
      <c r="J62" s="115" t="s">
        <v>86</v>
      </c>
      <c r="K62" s="116"/>
      <c r="L62" s="117"/>
      <c r="M62" s="78" t="s">
        <v>206</v>
      </c>
      <c r="N62" s="78" t="s">
        <v>207</v>
      </c>
      <c r="O62" s="78">
        <v>6</v>
      </c>
      <c r="P62" s="78">
        <v>20</v>
      </c>
      <c r="Q62" s="78">
        <v>10</v>
      </c>
      <c r="R62" s="78">
        <v>11</v>
      </c>
      <c r="S62" s="78">
        <v>11</v>
      </c>
      <c r="T62" s="78">
        <v>12</v>
      </c>
      <c r="U62" s="78">
        <f t="shared" ref="U62" si="7">SUM(O62:T62)</f>
        <v>70</v>
      </c>
      <c r="V62" s="80"/>
      <c r="W62" s="79"/>
      <c r="X62" s="79"/>
    </row>
    <row r="63" spans="1:24" s="85" customFormat="1" ht="90" thickBot="1">
      <c r="A63" s="88" t="s">
        <v>208</v>
      </c>
      <c r="B63" s="104" t="s">
        <v>209</v>
      </c>
      <c r="C63" s="105"/>
      <c r="D63" s="105"/>
      <c r="E63" s="105"/>
      <c r="F63" s="106"/>
      <c r="G63" s="100" t="s">
        <v>210</v>
      </c>
      <c r="H63" s="115" t="s">
        <v>18</v>
      </c>
      <c r="I63" s="117"/>
      <c r="J63" s="115" t="s">
        <v>86</v>
      </c>
      <c r="K63" s="116"/>
      <c r="L63" s="117"/>
      <c r="M63" s="78" t="s">
        <v>211</v>
      </c>
      <c r="N63" s="78" t="s">
        <v>212</v>
      </c>
      <c r="O63" s="78">
        <v>102</v>
      </c>
      <c r="P63" s="78">
        <v>102</v>
      </c>
      <c r="Q63" s="78">
        <v>102</v>
      </c>
      <c r="R63" s="78">
        <v>103</v>
      </c>
      <c r="S63" s="78">
        <v>102</v>
      </c>
      <c r="T63" s="78">
        <v>103</v>
      </c>
      <c r="U63" s="78" t="s">
        <v>30</v>
      </c>
      <c r="V63" s="80"/>
      <c r="W63" s="79"/>
      <c r="X63" s="79"/>
    </row>
    <row r="64" spans="1:24" s="85" customFormat="1" ht="179.25" customHeight="1" thickBot="1">
      <c r="A64" s="107" t="s">
        <v>223</v>
      </c>
      <c r="B64" s="109" t="s">
        <v>224</v>
      </c>
      <c r="C64" s="110"/>
      <c r="D64" s="110"/>
      <c r="E64" s="110"/>
      <c r="F64" s="111"/>
      <c r="G64" s="100" t="s">
        <v>225</v>
      </c>
      <c r="H64" s="109" t="s">
        <v>18</v>
      </c>
      <c r="I64" s="111"/>
      <c r="J64" s="109" t="s">
        <v>227</v>
      </c>
      <c r="K64" s="110"/>
      <c r="L64" s="111"/>
      <c r="M64" s="78" t="s">
        <v>226</v>
      </c>
      <c r="N64" s="78" t="s">
        <v>28</v>
      </c>
      <c r="O64" s="78" t="s">
        <v>191</v>
      </c>
      <c r="P64" s="102" t="s">
        <v>234</v>
      </c>
      <c r="Q64" s="78" t="s">
        <v>191</v>
      </c>
      <c r="R64" s="78" t="s">
        <v>191</v>
      </c>
      <c r="S64" s="78" t="s">
        <v>191</v>
      </c>
      <c r="T64" s="78" t="s">
        <v>191</v>
      </c>
      <c r="U64" s="78" t="s">
        <v>30</v>
      </c>
      <c r="V64" s="80"/>
      <c r="W64" s="79"/>
      <c r="X64" s="79"/>
    </row>
    <row r="65" spans="1:24" s="85" customFormat="1" ht="199.5" customHeight="1" thickBot="1">
      <c r="A65" s="108"/>
      <c r="B65" s="112"/>
      <c r="C65" s="113"/>
      <c r="D65" s="113"/>
      <c r="E65" s="113"/>
      <c r="F65" s="114"/>
      <c r="G65" s="100" t="s">
        <v>228</v>
      </c>
      <c r="H65" s="112"/>
      <c r="I65" s="114"/>
      <c r="J65" s="112"/>
      <c r="K65" s="113"/>
      <c r="L65" s="114"/>
      <c r="M65" s="78" t="s">
        <v>231</v>
      </c>
      <c r="N65" s="98" t="s">
        <v>230</v>
      </c>
      <c r="O65" s="99" t="s">
        <v>229</v>
      </c>
      <c r="P65" s="99" t="s">
        <v>229</v>
      </c>
      <c r="Q65" s="99" t="s">
        <v>229</v>
      </c>
      <c r="R65" s="99" t="s">
        <v>229</v>
      </c>
      <c r="S65" s="99" t="s">
        <v>229</v>
      </c>
      <c r="T65" s="99" t="s">
        <v>229</v>
      </c>
      <c r="U65" s="78" t="s">
        <v>30</v>
      </c>
      <c r="V65" s="80"/>
      <c r="W65" s="79"/>
      <c r="X65" s="79"/>
    </row>
    <row r="66" spans="1:24" s="85" customFormat="1" ht="13.5" hidden="1" thickBot="1">
      <c r="A66" s="88"/>
      <c r="B66" s="104"/>
      <c r="C66" s="105"/>
      <c r="D66" s="105"/>
      <c r="E66" s="105"/>
      <c r="F66" s="106"/>
      <c r="G66" s="100"/>
      <c r="H66" s="115"/>
      <c r="I66" s="117"/>
      <c r="J66" s="115"/>
      <c r="K66" s="116"/>
      <c r="L66" s="117"/>
      <c r="M66" s="78"/>
      <c r="N66" s="78"/>
      <c r="O66" s="78"/>
      <c r="P66" s="78"/>
      <c r="Q66" s="78"/>
      <c r="R66" s="78"/>
      <c r="S66" s="78"/>
      <c r="T66" s="78"/>
      <c r="U66" s="78"/>
      <c r="V66" s="80"/>
      <c r="W66" s="79"/>
      <c r="X66" s="79"/>
    </row>
    <row r="67" spans="1:24" ht="55.5" customHeight="1" thickBot="1">
      <c r="A67" s="16">
        <v>5</v>
      </c>
      <c r="B67" s="264" t="s">
        <v>88</v>
      </c>
      <c r="C67" s="265"/>
      <c r="D67" s="265"/>
      <c r="E67" s="265"/>
      <c r="F67" s="266"/>
      <c r="G67" s="17"/>
      <c r="H67" s="267"/>
      <c r="I67" s="268"/>
      <c r="J67" s="264">
        <v>1000</v>
      </c>
      <c r="K67" s="265"/>
      <c r="L67" s="266"/>
      <c r="M67" s="6"/>
      <c r="N67" s="6"/>
      <c r="O67" s="6">
        <f>O68</f>
        <v>1000</v>
      </c>
      <c r="P67" s="6">
        <f t="shared" ref="P67:T67" si="8">P68</f>
        <v>786</v>
      </c>
      <c r="Q67" s="6">
        <f t="shared" si="8"/>
        <v>1000</v>
      </c>
      <c r="R67" s="6">
        <f t="shared" si="8"/>
        <v>1000</v>
      </c>
      <c r="S67" s="6">
        <f t="shared" si="8"/>
        <v>1000</v>
      </c>
      <c r="T67" s="6">
        <f t="shared" si="8"/>
        <v>1000</v>
      </c>
      <c r="U67" s="18">
        <f>SUM(O67:T67)</f>
        <v>5786</v>
      </c>
      <c r="V67" s="163"/>
      <c r="W67" s="162"/>
      <c r="X67" s="162"/>
    </row>
    <row r="68" spans="1:24" ht="73.5" customHeight="1" thickBot="1">
      <c r="A68" s="10" t="s">
        <v>89</v>
      </c>
      <c r="B68" s="177" t="s">
        <v>90</v>
      </c>
      <c r="C68" s="181"/>
      <c r="D68" s="181"/>
      <c r="E68" s="181"/>
      <c r="F68" s="181"/>
      <c r="G68" s="19"/>
      <c r="H68" s="104" t="s">
        <v>91</v>
      </c>
      <c r="I68" s="105"/>
      <c r="J68" s="106"/>
      <c r="K68" s="104" t="s">
        <v>86</v>
      </c>
      <c r="L68" s="106"/>
      <c r="M68" s="7" t="s">
        <v>83</v>
      </c>
      <c r="N68" s="7" t="s">
        <v>21</v>
      </c>
      <c r="O68" s="7">
        <v>1000</v>
      </c>
      <c r="P68" s="7">
        <v>786</v>
      </c>
      <c r="Q68" s="7">
        <v>1000</v>
      </c>
      <c r="R68" s="7">
        <v>1000</v>
      </c>
      <c r="S68" s="7">
        <v>1000</v>
      </c>
      <c r="T68" s="7">
        <v>1000</v>
      </c>
      <c r="U68" s="7">
        <f>SUM(O68:T68)</f>
        <v>5786</v>
      </c>
      <c r="V68" s="163"/>
      <c r="W68" s="162"/>
      <c r="X68" s="162"/>
    </row>
    <row r="69" spans="1:24" ht="15" customHeight="1">
      <c r="A69" s="118" t="s">
        <v>93</v>
      </c>
      <c r="B69" s="269" t="s">
        <v>92</v>
      </c>
      <c r="C69" s="256"/>
      <c r="D69" s="256"/>
      <c r="E69" s="256"/>
      <c r="F69" s="256"/>
      <c r="G69" s="256"/>
      <c r="H69" s="256"/>
      <c r="I69" s="257"/>
      <c r="J69" s="155"/>
      <c r="K69" s="256"/>
      <c r="L69" s="257"/>
      <c r="M69" s="118"/>
      <c r="N69" s="118" t="s">
        <v>21</v>
      </c>
      <c r="O69" s="248">
        <f t="shared" ref="O69:T69" si="9">O73+O82+O104+O111+O116</f>
        <v>6649</v>
      </c>
      <c r="P69" s="248">
        <f t="shared" si="9"/>
        <v>16385.3</v>
      </c>
      <c r="Q69" s="248">
        <f t="shared" si="9"/>
        <v>10741</v>
      </c>
      <c r="R69" s="248">
        <f t="shared" si="9"/>
        <v>9860</v>
      </c>
      <c r="S69" s="248">
        <f t="shared" si="9"/>
        <v>10101</v>
      </c>
      <c r="T69" s="248">
        <f t="shared" si="9"/>
        <v>10340</v>
      </c>
      <c r="U69" s="249">
        <f>SUM(O69:T72)</f>
        <v>64076.3</v>
      </c>
      <c r="V69" s="163"/>
      <c r="W69" s="162"/>
      <c r="X69" s="162"/>
    </row>
    <row r="70" spans="1:24">
      <c r="A70" s="119"/>
      <c r="B70" s="258"/>
      <c r="C70" s="259"/>
      <c r="D70" s="259"/>
      <c r="E70" s="259"/>
      <c r="F70" s="259"/>
      <c r="G70" s="259"/>
      <c r="H70" s="259"/>
      <c r="I70" s="260"/>
      <c r="J70" s="258"/>
      <c r="K70" s="259"/>
      <c r="L70" s="260"/>
      <c r="M70" s="254"/>
      <c r="N70" s="254"/>
      <c r="O70" s="119"/>
      <c r="P70" s="119"/>
      <c r="Q70" s="119"/>
      <c r="R70" s="119"/>
      <c r="S70" s="119"/>
      <c r="T70" s="119"/>
      <c r="U70" s="250"/>
      <c r="V70" s="163"/>
      <c r="W70" s="162"/>
      <c r="X70" s="162"/>
    </row>
    <row r="71" spans="1:24">
      <c r="A71" s="119"/>
      <c r="B71" s="258"/>
      <c r="C71" s="259"/>
      <c r="D71" s="259"/>
      <c r="E71" s="259"/>
      <c r="F71" s="259"/>
      <c r="G71" s="259"/>
      <c r="H71" s="259"/>
      <c r="I71" s="260"/>
      <c r="J71" s="258"/>
      <c r="K71" s="259"/>
      <c r="L71" s="260"/>
      <c r="M71" s="254"/>
      <c r="N71" s="254"/>
      <c r="O71" s="119"/>
      <c r="P71" s="119"/>
      <c r="Q71" s="119"/>
      <c r="R71" s="119"/>
      <c r="S71" s="119"/>
      <c r="T71" s="119"/>
      <c r="U71" s="250"/>
      <c r="V71" s="163"/>
      <c r="W71" s="162"/>
      <c r="X71" s="162"/>
    </row>
    <row r="72" spans="1:24" ht="13.5" thickBot="1">
      <c r="A72" s="191"/>
      <c r="B72" s="261"/>
      <c r="C72" s="262"/>
      <c r="D72" s="262"/>
      <c r="E72" s="262"/>
      <c r="F72" s="262"/>
      <c r="G72" s="262"/>
      <c r="H72" s="262"/>
      <c r="I72" s="263"/>
      <c r="J72" s="261"/>
      <c r="K72" s="262"/>
      <c r="L72" s="263"/>
      <c r="M72" s="255"/>
      <c r="N72" s="255"/>
      <c r="O72" s="191"/>
      <c r="P72" s="191"/>
      <c r="Q72" s="191"/>
      <c r="R72" s="191"/>
      <c r="S72" s="191"/>
      <c r="T72" s="191"/>
      <c r="U72" s="251"/>
      <c r="V72" s="163"/>
      <c r="W72" s="162"/>
      <c r="X72" s="162"/>
    </row>
    <row r="73" spans="1:24" s="20" customFormat="1" ht="15" customHeight="1">
      <c r="A73" s="144">
        <v>1</v>
      </c>
      <c r="B73" s="147" t="s">
        <v>94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9"/>
      <c r="M73" s="144"/>
      <c r="N73" s="144" t="s">
        <v>21</v>
      </c>
      <c r="O73" s="144">
        <f>O77+O78</f>
        <v>117</v>
      </c>
      <c r="P73" s="144">
        <f t="shared" ref="P73:T73" si="10">P77+P78</f>
        <v>0</v>
      </c>
      <c r="Q73" s="144">
        <f t="shared" si="10"/>
        <v>1562</v>
      </c>
      <c r="R73" s="144">
        <f t="shared" si="10"/>
        <v>0</v>
      </c>
      <c r="S73" s="144">
        <f t="shared" si="10"/>
        <v>0</v>
      </c>
      <c r="T73" s="144">
        <f t="shared" si="10"/>
        <v>0</v>
      </c>
      <c r="U73" s="241">
        <f>SUM(O73:T76)</f>
        <v>1679</v>
      </c>
      <c r="V73" s="244"/>
      <c r="W73" s="245"/>
      <c r="X73" s="245"/>
    </row>
    <row r="74" spans="1:24" s="20" customFormat="1">
      <c r="A74" s="145"/>
      <c r="B74" s="150"/>
      <c r="C74" s="151"/>
      <c r="D74" s="151"/>
      <c r="E74" s="151"/>
      <c r="F74" s="151"/>
      <c r="G74" s="151"/>
      <c r="H74" s="151"/>
      <c r="I74" s="151"/>
      <c r="J74" s="151"/>
      <c r="K74" s="151"/>
      <c r="L74" s="152"/>
      <c r="M74" s="252"/>
      <c r="N74" s="252"/>
      <c r="O74" s="145"/>
      <c r="P74" s="145"/>
      <c r="Q74" s="145"/>
      <c r="R74" s="145"/>
      <c r="S74" s="145"/>
      <c r="T74" s="145"/>
      <c r="U74" s="242"/>
      <c r="V74" s="244"/>
      <c r="W74" s="245"/>
      <c r="X74" s="245"/>
    </row>
    <row r="75" spans="1:24" s="20" customFormat="1">
      <c r="A75" s="145"/>
      <c r="B75" s="150"/>
      <c r="C75" s="151"/>
      <c r="D75" s="151"/>
      <c r="E75" s="151"/>
      <c r="F75" s="151"/>
      <c r="G75" s="151"/>
      <c r="H75" s="151"/>
      <c r="I75" s="151"/>
      <c r="J75" s="151"/>
      <c r="K75" s="151"/>
      <c r="L75" s="152"/>
      <c r="M75" s="252"/>
      <c r="N75" s="252"/>
      <c r="O75" s="145"/>
      <c r="P75" s="145"/>
      <c r="Q75" s="145"/>
      <c r="R75" s="145"/>
      <c r="S75" s="145"/>
      <c r="T75" s="145"/>
      <c r="U75" s="242"/>
      <c r="V75" s="244"/>
      <c r="W75" s="245"/>
      <c r="X75" s="245"/>
    </row>
    <row r="76" spans="1:24" s="20" customFormat="1" ht="13.5" thickBot="1">
      <c r="A76" s="146"/>
      <c r="B76" s="150"/>
      <c r="C76" s="153"/>
      <c r="D76" s="153"/>
      <c r="E76" s="153"/>
      <c r="F76" s="153"/>
      <c r="G76" s="153"/>
      <c r="H76" s="153"/>
      <c r="I76" s="153"/>
      <c r="J76" s="153"/>
      <c r="K76" s="153"/>
      <c r="L76" s="152"/>
      <c r="M76" s="253"/>
      <c r="N76" s="253"/>
      <c r="O76" s="146"/>
      <c r="P76" s="146"/>
      <c r="Q76" s="146"/>
      <c r="R76" s="146"/>
      <c r="S76" s="146"/>
      <c r="T76" s="146"/>
      <c r="U76" s="243"/>
      <c r="V76" s="246"/>
      <c r="W76" s="247"/>
      <c r="X76" s="247"/>
    </row>
    <row r="77" spans="1:24" s="25" customFormat="1" ht="105.75" customHeight="1" thickBot="1">
      <c r="A77" s="21" t="s">
        <v>15</v>
      </c>
      <c r="B77" s="143" t="s">
        <v>95</v>
      </c>
      <c r="C77" s="143"/>
      <c r="D77" s="143"/>
      <c r="E77" s="143"/>
      <c r="F77" s="143"/>
      <c r="G77" s="22" t="s">
        <v>96</v>
      </c>
      <c r="H77" s="170" t="s">
        <v>81</v>
      </c>
      <c r="I77" s="171"/>
      <c r="J77" s="22" t="s">
        <v>86</v>
      </c>
      <c r="K77" s="22" t="s">
        <v>86</v>
      </c>
      <c r="L77" s="22" t="s">
        <v>86</v>
      </c>
      <c r="M77" s="22" t="s">
        <v>86</v>
      </c>
      <c r="N77" s="23" t="s">
        <v>158</v>
      </c>
      <c r="O77" s="23">
        <v>0</v>
      </c>
      <c r="P77" s="23">
        <v>0</v>
      </c>
      <c r="Q77" s="23">
        <v>1562</v>
      </c>
      <c r="R77" s="23">
        <v>0</v>
      </c>
      <c r="S77" s="24">
        <v>0</v>
      </c>
      <c r="T77" s="23">
        <v>0</v>
      </c>
      <c r="U77" s="23">
        <f>SUM(O77:T77)</f>
        <v>1562</v>
      </c>
    </row>
    <row r="78" spans="1:24" ht="100.5" customHeight="1">
      <c r="A78" s="131" t="s">
        <v>103</v>
      </c>
      <c r="B78" s="207" t="s">
        <v>98</v>
      </c>
      <c r="C78" s="211"/>
      <c r="D78" s="211"/>
      <c r="E78" s="211"/>
      <c r="F78" s="209"/>
      <c r="G78" s="136" t="s">
        <v>102</v>
      </c>
      <c r="H78" s="207" t="s">
        <v>81</v>
      </c>
      <c r="I78" s="209"/>
      <c r="J78" s="207" t="s">
        <v>67</v>
      </c>
      <c r="K78" s="211"/>
      <c r="L78" s="209"/>
      <c r="M78" s="131" t="s">
        <v>97</v>
      </c>
      <c r="N78" s="131" t="s">
        <v>65</v>
      </c>
      <c r="O78" s="131">
        <v>117</v>
      </c>
      <c r="P78" s="131">
        <v>0</v>
      </c>
      <c r="Q78" s="131">
        <v>0</v>
      </c>
      <c r="R78" s="131">
        <v>0</v>
      </c>
      <c r="S78" s="131">
        <v>0</v>
      </c>
      <c r="T78" s="131">
        <v>0</v>
      </c>
      <c r="U78" s="131">
        <f>SUM(O78:T81)</f>
        <v>117</v>
      </c>
      <c r="V78" s="172"/>
      <c r="W78" s="173"/>
      <c r="X78" s="173"/>
    </row>
    <row r="79" spans="1:24">
      <c r="A79" s="136"/>
      <c r="B79" s="207" t="s">
        <v>99</v>
      </c>
      <c r="C79" s="208"/>
      <c r="D79" s="208"/>
      <c r="E79" s="208"/>
      <c r="F79" s="209"/>
      <c r="G79" s="136"/>
      <c r="H79" s="207"/>
      <c r="I79" s="209"/>
      <c r="J79" s="207"/>
      <c r="K79" s="208"/>
      <c r="L79" s="209"/>
      <c r="M79" s="136"/>
      <c r="N79" s="136"/>
      <c r="O79" s="136"/>
      <c r="P79" s="136"/>
      <c r="Q79" s="136"/>
      <c r="R79" s="136"/>
      <c r="S79" s="136"/>
      <c r="T79" s="136"/>
      <c r="U79" s="136"/>
      <c r="V79" s="163"/>
      <c r="W79" s="162"/>
      <c r="X79" s="162"/>
    </row>
    <row r="80" spans="1:24" ht="21" customHeight="1">
      <c r="A80" s="136"/>
      <c r="B80" s="207" t="s">
        <v>100</v>
      </c>
      <c r="C80" s="208"/>
      <c r="D80" s="208"/>
      <c r="E80" s="208"/>
      <c r="F80" s="209"/>
      <c r="G80" s="136"/>
      <c r="H80" s="207"/>
      <c r="I80" s="209"/>
      <c r="J80" s="207"/>
      <c r="K80" s="208"/>
      <c r="L80" s="209"/>
      <c r="M80" s="136"/>
      <c r="N80" s="136"/>
      <c r="O80" s="136"/>
      <c r="P80" s="136"/>
      <c r="Q80" s="136"/>
      <c r="R80" s="136"/>
      <c r="S80" s="136"/>
      <c r="T80" s="136"/>
      <c r="U80" s="136"/>
      <c r="V80" s="163"/>
      <c r="W80" s="162"/>
      <c r="X80" s="162"/>
    </row>
    <row r="81" spans="1:24" ht="31.5" customHeight="1" thickBot="1">
      <c r="A81" s="132"/>
      <c r="B81" s="115" t="s">
        <v>101</v>
      </c>
      <c r="C81" s="116"/>
      <c r="D81" s="116"/>
      <c r="E81" s="116"/>
      <c r="F81" s="117"/>
      <c r="G81" s="132"/>
      <c r="H81" s="115"/>
      <c r="I81" s="117"/>
      <c r="J81" s="115"/>
      <c r="K81" s="116"/>
      <c r="L81" s="117"/>
      <c r="M81" s="132"/>
      <c r="N81" s="132"/>
      <c r="O81" s="132"/>
      <c r="P81" s="132"/>
      <c r="Q81" s="132"/>
      <c r="R81" s="132"/>
      <c r="S81" s="132"/>
      <c r="T81" s="132"/>
      <c r="U81" s="132"/>
      <c r="V81" s="163"/>
      <c r="W81" s="162"/>
      <c r="X81" s="162"/>
    </row>
    <row r="82" spans="1:24" s="26" customFormat="1">
      <c r="A82" s="222">
        <v>2</v>
      </c>
      <c r="B82" s="225" t="s">
        <v>104</v>
      </c>
      <c r="C82" s="226"/>
      <c r="D82" s="226"/>
      <c r="E82" s="226"/>
      <c r="F82" s="227"/>
      <c r="G82" s="234"/>
      <c r="H82" s="235"/>
      <c r="I82" s="236"/>
      <c r="J82" s="225"/>
      <c r="K82" s="226"/>
      <c r="L82" s="227"/>
      <c r="M82" s="222"/>
      <c r="N82" s="212"/>
      <c r="O82" s="212">
        <f t="shared" ref="O82:T82" si="11">O86+O90+O96+O97+O98+O102+O103</f>
        <v>1491</v>
      </c>
      <c r="P82" s="212">
        <f t="shared" si="11"/>
        <v>4553</v>
      </c>
      <c r="Q82" s="212">
        <f t="shared" si="11"/>
        <v>8929</v>
      </c>
      <c r="R82" s="212">
        <f t="shared" si="11"/>
        <v>9610</v>
      </c>
      <c r="S82" s="212">
        <f t="shared" si="11"/>
        <v>9851</v>
      </c>
      <c r="T82" s="212">
        <f t="shared" si="11"/>
        <v>10090</v>
      </c>
      <c r="U82" s="215">
        <f>SUM(O82:T85)</f>
        <v>44524</v>
      </c>
      <c r="V82" s="218"/>
      <c r="W82" s="219"/>
      <c r="X82" s="219"/>
    </row>
    <row r="83" spans="1:24" s="26" customFormat="1">
      <c r="A83" s="223"/>
      <c r="B83" s="228"/>
      <c r="C83" s="229"/>
      <c r="D83" s="229"/>
      <c r="E83" s="229"/>
      <c r="F83" s="230"/>
      <c r="G83" s="216"/>
      <c r="H83" s="237"/>
      <c r="I83" s="238"/>
      <c r="J83" s="228"/>
      <c r="K83" s="229"/>
      <c r="L83" s="230"/>
      <c r="M83" s="223"/>
      <c r="N83" s="213"/>
      <c r="O83" s="213"/>
      <c r="P83" s="213"/>
      <c r="Q83" s="213"/>
      <c r="R83" s="213"/>
      <c r="S83" s="213"/>
      <c r="T83" s="213"/>
      <c r="U83" s="216"/>
      <c r="V83" s="218"/>
      <c r="W83" s="219"/>
      <c r="X83" s="219"/>
    </row>
    <row r="84" spans="1:24" s="26" customFormat="1">
      <c r="A84" s="223"/>
      <c r="B84" s="228"/>
      <c r="C84" s="229"/>
      <c r="D84" s="229"/>
      <c r="E84" s="229"/>
      <c r="F84" s="230"/>
      <c r="G84" s="216"/>
      <c r="H84" s="237"/>
      <c r="I84" s="238"/>
      <c r="J84" s="228"/>
      <c r="K84" s="229"/>
      <c r="L84" s="230"/>
      <c r="M84" s="223"/>
      <c r="N84" s="213"/>
      <c r="O84" s="213"/>
      <c r="P84" s="213"/>
      <c r="Q84" s="213"/>
      <c r="R84" s="213"/>
      <c r="S84" s="213"/>
      <c r="T84" s="213"/>
      <c r="U84" s="216"/>
      <c r="V84" s="218"/>
      <c r="W84" s="219"/>
      <c r="X84" s="219"/>
    </row>
    <row r="85" spans="1:24" s="26" customFormat="1" ht="13.5" thickBot="1">
      <c r="A85" s="224"/>
      <c r="B85" s="231"/>
      <c r="C85" s="232"/>
      <c r="D85" s="232"/>
      <c r="E85" s="232"/>
      <c r="F85" s="233"/>
      <c r="G85" s="217"/>
      <c r="H85" s="239"/>
      <c r="I85" s="240"/>
      <c r="J85" s="231"/>
      <c r="K85" s="232"/>
      <c r="L85" s="233"/>
      <c r="M85" s="224"/>
      <c r="N85" s="214"/>
      <c r="O85" s="214"/>
      <c r="P85" s="214"/>
      <c r="Q85" s="214"/>
      <c r="R85" s="214"/>
      <c r="S85" s="214"/>
      <c r="T85" s="214"/>
      <c r="U85" s="217"/>
      <c r="V85" s="220"/>
      <c r="W85" s="221"/>
      <c r="X85" s="221"/>
    </row>
    <row r="86" spans="1:24" ht="159" customHeight="1">
      <c r="A86" s="282" t="s">
        <v>107</v>
      </c>
      <c r="B86" s="109" t="s">
        <v>105</v>
      </c>
      <c r="C86" s="110"/>
      <c r="D86" s="110"/>
      <c r="E86" s="110"/>
      <c r="F86" s="110"/>
      <c r="G86" s="111" t="s">
        <v>177</v>
      </c>
      <c r="H86" s="109" t="s">
        <v>106</v>
      </c>
      <c r="I86" s="110"/>
      <c r="J86" s="28"/>
      <c r="K86" s="28"/>
      <c r="L86" s="29"/>
      <c r="M86" s="30" t="s">
        <v>86</v>
      </c>
      <c r="N86" s="131" t="s">
        <v>21</v>
      </c>
      <c r="O86" s="31">
        <v>0</v>
      </c>
      <c r="P86" s="31">
        <v>2939</v>
      </c>
      <c r="Q86" s="59">
        <v>3682</v>
      </c>
      <c r="R86" s="59">
        <v>4307</v>
      </c>
      <c r="S86" s="59">
        <v>4480</v>
      </c>
      <c r="T86" s="59">
        <v>4659</v>
      </c>
      <c r="U86" s="204">
        <f>SUM(O86:T88)</f>
        <v>20067</v>
      </c>
      <c r="V86" s="172"/>
      <c r="W86" s="173"/>
      <c r="X86" s="173"/>
    </row>
    <row r="87" spans="1:24" ht="15" customHeight="1">
      <c r="A87" s="289"/>
      <c r="B87" s="179"/>
      <c r="C87" s="180"/>
      <c r="D87" s="180"/>
      <c r="E87" s="180"/>
      <c r="F87" s="180"/>
      <c r="G87" s="130"/>
      <c r="H87" s="179"/>
      <c r="I87" s="180"/>
      <c r="J87" s="32"/>
      <c r="K87" s="32"/>
      <c r="L87" s="33"/>
      <c r="M87" s="34"/>
      <c r="N87" s="136"/>
      <c r="O87" s="34"/>
      <c r="P87" s="35"/>
      <c r="Q87" s="35"/>
      <c r="R87" s="35"/>
      <c r="S87" s="35"/>
      <c r="T87" s="36"/>
      <c r="U87" s="205"/>
      <c r="V87" s="163"/>
      <c r="W87" s="162"/>
      <c r="X87" s="162"/>
    </row>
    <row r="88" spans="1:24" ht="61.5" customHeight="1" thickBot="1">
      <c r="A88" s="289"/>
      <c r="B88" s="112"/>
      <c r="C88" s="113"/>
      <c r="D88" s="113"/>
      <c r="E88" s="113"/>
      <c r="F88" s="113"/>
      <c r="G88" s="114"/>
      <c r="H88" s="112"/>
      <c r="I88" s="113"/>
      <c r="J88" s="37"/>
      <c r="K88" s="37"/>
      <c r="L88" s="11"/>
      <c r="M88" s="10"/>
      <c r="N88" s="132"/>
      <c r="O88" s="10"/>
      <c r="P88" s="38"/>
      <c r="Q88" s="38"/>
      <c r="R88" s="38"/>
      <c r="S88" s="38"/>
      <c r="T88" s="39"/>
      <c r="U88" s="206"/>
      <c r="V88" s="163"/>
      <c r="W88" s="162"/>
      <c r="X88" s="162"/>
    </row>
    <row r="89" spans="1:24" ht="13.5" hidden="1" customHeight="1" thickBot="1">
      <c r="A89" s="283"/>
      <c r="B89" s="104" t="s">
        <v>108</v>
      </c>
      <c r="C89" s="105"/>
      <c r="D89" s="105"/>
      <c r="E89" s="105"/>
      <c r="F89" s="106"/>
      <c r="G89" s="27"/>
      <c r="H89" s="104"/>
      <c r="I89" s="106"/>
      <c r="J89" s="104"/>
      <c r="K89" s="105"/>
      <c r="L89" s="106"/>
      <c r="M89" s="27"/>
      <c r="N89" s="58"/>
      <c r="O89" s="7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7">
        <f>SUM(O89:T89)</f>
        <v>0</v>
      </c>
      <c r="V89" s="163"/>
      <c r="W89" s="162"/>
      <c r="X89" s="162"/>
    </row>
    <row r="90" spans="1:24" ht="13.5" hidden="1" thickBot="1">
      <c r="A90" s="71" t="s">
        <v>41</v>
      </c>
      <c r="B90" s="104"/>
      <c r="C90" s="105"/>
      <c r="D90" s="105"/>
      <c r="E90" s="105"/>
      <c r="F90" s="106"/>
      <c r="G90" s="68"/>
      <c r="H90" s="104"/>
      <c r="I90" s="106"/>
      <c r="J90" s="104"/>
      <c r="K90" s="105"/>
      <c r="L90" s="106"/>
      <c r="M90" s="55"/>
      <c r="N90" s="55"/>
      <c r="O90" s="8"/>
      <c r="P90" s="8"/>
      <c r="Q90" s="8"/>
      <c r="R90" s="8"/>
      <c r="S90" s="8"/>
      <c r="T90" s="8"/>
      <c r="U90" s="8"/>
      <c r="V90" s="163"/>
      <c r="W90" s="162"/>
      <c r="X90" s="162"/>
    </row>
    <row r="91" spans="1:24" ht="13.5" hidden="1" customHeight="1" thickBot="1">
      <c r="A91" s="69"/>
      <c r="B91" s="207"/>
      <c r="C91" s="211"/>
      <c r="D91" s="211"/>
      <c r="E91" s="211"/>
      <c r="F91" s="209"/>
      <c r="G91" s="40"/>
      <c r="H91" s="197"/>
      <c r="I91" s="198"/>
      <c r="J91" s="197"/>
      <c r="K91" s="210"/>
      <c r="L91" s="198"/>
      <c r="M91" s="40"/>
      <c r="N91" s="136"/>
      <c r="O91" s="131"/>
      <c r="P91" s="204"/>
      <c r="Q91" s="204"/>
      <c r="R91" s="204"/>
      <c r="S91" s="204"/>
      <c r="T91" s="204"/>
      <c r="U91" s="131"/>
      <c r="V91" s="163"/>
      <c r="W91" s="162"/>
      <c r="X91" s="162"/>
    </row>
    <row r="92" spans="1:24" ht="13.5" hidden="1" customHeight="1" thickBot="1">
      <c r="A92" s="69"/>
      <c r="B92" s="207"/>
      <c r="C92" s="208"/>
      <c r="D92" s="208"/>
      <c r="E92" s="208"/>
      <c r="F92" s="209"/>
      <c r="G92" s="40"/>
      <c r="H92" s="197"/>
      <c r="I92" s="198"/>
      <c r="J92" s="197"/>
      <c r="K92" s="210"/>
      <c r="L92" s="198"/>
      <c r="M92" s="40"/>
      <c r="N92" s="136"/>
      <c r="O92" s="136"/>
      <c r="P92" s="205"/>
      <c r="Q92" s="205"/>
      <c r="R92" s="205"/>
      <c r="S92" s="205"/>
      <c r="T92" s="205"/>
      <c r="U92" s="136"/>
      <c r="V92" s="163"/>
      <c r="W92" s="162"/>
      <c r="X92" s="162"/>
    </row>
    <row r="93" spans="1:24" ht="13.5" hidden="1" customHeight="1" thickBot="1">
      <c r="A93" s="69"/>
      <c r="B93" s="207"/>
      <c r="C93" s="208"/>
      <c r="D93" s="208"/>
      <c r="E93" s="208"/>
      <c r="F93" s="209"/>
      <c r="G93" s="40"/>
      <c r="H93" s="197"/>
      <c r="I93" s="198"/>
      <c r="J93" s="197"/>
      <c r="K93" s="210"/>
      <c r="L93" s="198"/>
      <c r="M93" s="40"/>
      <c r="N93" s="136"/>
      <c r="O93" s="136"/>
      <c r="P93" s="205"/>
      <c r="Q93" s="205"/>
      <c r="R93" s="205"/>
      <c r="S93" s="205"/>
      <c r="T93" s="205"/>
      <c r="U93" s="136"/>
      <c r="V93" s="163"/>
      <c r="W93" s="162"/>
      <c r="X93" s="162"/>
    </row>
    <row r="94" spans="1:24" ht="13.5" hidden="1" customHeight="1" thickBot="1">
      <c r="A94" s="69"/>
      <c r="B94" s="207"/>
      <c r="C94" s="208"/>
      <c r="D94" s="208"/>
      <c r="E94" s="208"/>
      <c r="F94" s="209"/>
      <c r="G94" s="40"/>
      <c r="H94" s="197"/>
      <c r="I94" s="198"/>
      <c r="J94" s="197"/>
      <c r="K94" s="210"/>
      <c r="L94" s="198"/>
      <c r="M94" s="40"/>
      <c r="N94" s="136"/>
      <c r="O94" s="136"/>
      <c r="P94" s="205"/>
      <c r="Q94" s="205"/>
      <c r="R94" s="205"/>
      <c r="S94" s="205"/>
      <c r="T94" s="205"/>
      <c r="U94" s="136"/>
      <c r="V94" s="163"/>
      <c r="W94" s="162"/>
      <c r="X94" s="162"/>
    </row>
    <row r="95" spans="1:24" ht="13.5" hidden="1" customHeight="1" thickBot="1">
      <c r="A95" s="70"/>
      <c r="B95" s="115"/>
      <c r="C95" s="116"/>
      <c r="D95" s="116"/>
      <c r="E95" s="116"/>
      <c r="F95" s="117"/>
      <c r="G95" s="17"/>
      <c r="H95" s="158"/>
      <c r="I95" s="160"/>
      <c r="J95" s="158"/>
      <c r="K95" s="159"/>
      <c r="L95" s="160"/>
      <c r="M95" s="17"/>
      <c r="N95" s="132"/>
      <c r="O95" s="132"/>
      <c r="P95" s="206"/>
      <c r="Q95" s="206"/>
      <c r="R95" s="206"/>
      <c r="S95" s="206"/>
      <c r="T95" s="206"/>
      <c r="U95" s="132"/>
      <c r="V95" s="163"/>
      <c r="W95" s="162"/>
      <c r="X95" s="162"/>
    </row>
    <row r="96" spans="1:24" ht="77.25" thickBot="1">
      <c r="A96" s="68" t="s">
        <v>41</v>
      </c>
      <c r="B96" s="104" t="s">
        <v>109</v>
      </c>
      <c r="C96" s="105"/>
      <c r="D96" s="105"/>
      <c r="E96" s="105"/>
      <c r="F96" s="106"/>
      <c r="G96" s="7" t="s">
        <v>110</v>
      </c>
      <c r="H96" s="104" t="s">
        <v>106</v>
      </c>
      <c r="I96" s="106"/>
      <c r="J96" s="104" t="s">
        <v>67</v>
      </c>
      <c r="K96" s="105"/>
      <c r="L96" s="106"/>
      <c r="M96" s="7" t="s">
        <v>97</v>
      </c>
      <c r="N96" s="7" t="s">
        <v>65</v>
      </c>
      <c r="O96" s="7">
        <v>384</v>
      </c>
      <c r="P96" s="7">
        <v>384</v>
      </c>
      <c r="Q96" s="7">
        <v>384</v>
      </c>
      <c r="R96" s="7">
        <v>384</v>
      </c>
      <c r="S96" s="7">
        <v>384</v>
      </c>
      <c r="T96" s="7">
        <v>384</v>
      </c>
      <c r="U96" s="7">
        <f>SUM(O96:T96)</f>
        <v>2304</v>
      </c>
      <c r="V96" s="163"/>
      <c r="W96" s="162"/>
      <c r="X96" s="162"/>
    </row>
    <row r="97" spans="1:24" ht="90" thickBot="1">
      <c r="A97" s="54" t="s">
        <v>111</v>
      </c>
      <c r="B97" s="104" t="s">
        <v>112</v>
      </c>
      <c r="C97" s="105"/>
      <c r="D97" s="105"/>
      <c r="E97" s="105"/>
      <c r="F97" s="106"/>
      <c r="G97" s="7" t="s">
        <v>113</v>
      </c>
      <c r="H97" s="104" t="s">
        <v>106</v>
      </c>
      <c r="I97" s="106"/>
      <c r="J97" s="104" t="s">
        <v>67</v>
      </c>
      <c r="K97" s="105"/>
      <c r="L97" s="106"/>
      <c r="M97" s="7" t="s">
        <v>97</v>
      </c>
      <c r="N97" s="7" t="s">
        <v>65</v>
      </c>
      <c r="O97" s="7">
        <v>0</v>
      </c>
      <c r="P97" s="7">
        <v>0</v>
      </c>
      <c r="Q97" s="7">
        <v>60</v>
      </c>
      <c r="R97" s="7">
        <v>60</v>
      </c>
      <c r="S97" s="7">
        <v>70</v>
      </c>
      <c r="T97" s="7">
        <v>70</v>
      </c>
      <c r="U97" s="7">
        <f>SUM(O97:T97)</f>
        <v>260</v>
      </c>
      <c r="V97" s="163"/>
      <c r="W97" s="162"/>
      <c r="X97" s="162"/>
    </row>
    <row r="98" spans="1:24">
      <c r="A98" s="313" t="s">
        <v>47</v>
      </c>
      <c r="B98" s="201" t="s">
        <v>114</v>
      </c>
      <c r="C98" s="202"/>
      <c r="D98" s="202"/>
      <c r="E98" s="202"/>
      <c r="F98" s="203"/>
      <c r="G98" s="27" t="s">
        <v>118</v>
      </c>
      <c r="H98" s="201" t="s">
        <v>106</v>
      </c>
      <c r="I98" s="203"/>
      <c r="J98" s="201" t="s">
        <v>67</v>
      </c>
      <c r="K98" s="202"/>
      <c r="L98" s="203"/>
      <c r="M98" s="131" t="s">
        <v>97</v>
      </c>
      <c r="N98" s="131" t="s">
        <v>65</v>
      </c>
      <c r="O98" s="131">
        <v>250</v>
      </c>
      <c r="P98" s="131">
        <v>0</v>
      </c>
      <c r="Q98" s="204">
        <v>3000</v>
      </c>
      <c r="R98" s="204">
        <v>3000</v>
      </c>
      <c r="S98" s="204">
        <v>3000</v>
      </c>
      <c r="T98" s="204">
        <v>3000</v>
      </c>
      <c r="U98" s="131">
        <f>SUM(O98:T101)</f>
        <v>12250</v>
      </c>
      <c r="V98" s="163"/>
      <c r="W98" s="162"/>
      <c r="X98" s="162"/>
    </row>
    <row r="99" spans="1:24">
      <c r="A99" s="314"/>
      <c r="B99" s="207" t="s">
        <v>115</v>
      </c>
      <c r="C99" s="208"/>
      <c r="D99" s="208"/>
      <c r="E99" s="208"/>
      <c r="F99" s="209"/>
      <c r="G99" s="27" t="s">
        <v>119</v>
      </c>
      <c r="H99" s="207"/>
      <c r="I99" s="209"/>
      <c r="J99" s="207"/>
      <c r="K99" s="208"/>
      <c r="L99" s="209"/>
      <c r="M99" s="136"/>
      <c r="N99" s="136"/>
      <c r="O99" s="136"/>
      <c r="P99" s="136"/>
      <c r="Q99" s="205"/>
      <c r="R99" s="205"/>
      <c r="S99" s="205"/>
      <c r="T99" s="205"/>
      <c r="U99" s="136"/>
      <c r="V99" s="163"/>
      <c r="W99" s="162"/>
      <c r="X99" s="162"/>
    </row>
    <row r="100" spans="1:24" ht="51">
      <c r="A100" s="314"/>
      <c r="B100" s="207" t="s">
        <v>116</v>
      </c>
      <c r="C100" s="208"/>
      <c r="D100" s="208"/>
      <c r="E100" s="208"/>
      <c r="F100" s="209"/>
      <c r="G100" s="27" t="s">
        <v>120</v>
      </c>
      <c r="H100" s="207"/>
      <c r="I100" s="209"/>
      <c r="J100" s="207"/>
      <c r="K100" s="208"/>
      <c r="L100" s="209"/>
      <c r="M100" s="136"/>
      <c r="N100" s="136"/>
      <c r="O100" s="136"/>
      <c r="P100" s="136"/>
      <c r="Q100" s="205"/>
      <c r="R100" s="205"/>
      <c r="S100" s="205"/>
      <c r="T100" s="205"/>
      <c r="U100" s="136"/>
      <c r="V100" s="163"/>
      <c r="W100" s="162"/>
      <c r="X100" s="162"/>
    </row>
    <row r="101" spans="1:24" ht="13.5" thickBot="1">
      <c r="A101" s="315"/>
      <c r="B101" s="115" t="s">
        <v>117</v>
      </c>
      <c r="C101" s="116"/>
      <c r="D101" s="116"/>
      <c r="E101" s="116"/>
      <c r="F101" s="117"/>
      <c r="G101" s="11"/>
      <c r="H101" s="115"/>
      <c r="I101" s="117"/>
      <c r="J101" s="115"/>
      <c r="K101" s="116"/>
      <c r="L101" s="117"/>
      <c r="M101" s="132"/>
      <c r="N101" s="132"/>
      <c r="O101" s="132"/>
      <c r="P101" s="132"/>
      <c r="Q101" s="206"/>
      <c r="R101" s="206"/>
      <c r="S101" s="206"/>
      <c r="T101" s="206"/>
      <c r="U101" s="132"/>
      <c r="V101" s="163"/>
      <c r="W101" s="162"/>
      <c r="X101" s="162"/>
    </row>
    <row r="102" spans="1:24" ht="90" thickBot="1">
      <c r="A102" s="54" t="s">
        <v>168</v>
      </c>
      <c r="B102" s="104" t="s">
        <v>121</v>
      </c>
      <c r="C102" s="105"/>
      <c r="D102" s="105"/>
      <c r="E102" s="105"/>
      <c r="F102" s="106"/>
      <c r="G102" s="87" t="s">
        <v>232</v>
      </c>
      <c r="H102" s="104" t="s">
        <v>106</v>
      </c>
      <c r="I102" s="106"/>
      <c r="J102" s="104" t="s">
        <v>67</v>
      </c>
      <c r="K102" s="105"/>
      <c r="L102" s="106"/>
      <c r="M102" s="7" t="s">
        <v>97</v>
      </c>
      <c r="N102" s="7" t="s">
        <v>65</v>
      </c>
      <c r="O102" s="8">
        <v>447</v>
      </c>
      <c r="P102" s="8">
        <v>820</v>
      </c>
      <c r="Q102" s="8">
        <v>1393</v>
      </c>
      <c r="R102" s="8">
        <v>1449</v>
      </c>
      <c r="S102" s="8">
        <v>1507</v>
      </c>
      <c r="T102" s="8">
        <v>1567</v>
      </c>
      <c r="U102" s="8">
        <f>SUM(O102:T102)</f>
        <v>7183</v>
      </c>
      <c r="V102" s="163"/>
      <c r="W102" s="162"/>
      <c r="X102" s="162"/>
    </row>
    <row r="103" spans="1:24" ht="51.75" thickBot="1">
      <c r="A103" s="57" t="s">
        <v>160</v>
      </c>
      <c r="B103" s="104" t="s">
        <v>122</v>
      </c>
      <c r="C103" s="105"/>
      <c r="D103" s="105"/>
      <c r="E103" s="105"/>
      <c r="F103" s="106"/>
      <c r="G103" s="7" t="s">
        <v>123</v>
      </c>
      <c r="H103" s="104" t="s">
        <v>124</v>
      </c>
      <c r="I103" s="106"/>
      <c r="J103" s="104" t="s">
        <v>67</v>
      </c>
      <c r="K103" s="105"/>
      <c r="L103" s="106"/>
      <c r="M103" s="7" t="s">
        <v>97</v>
      </c>
      <c r="N103" s="7" t="s">
        <v>65</v>
      </c>
      <c r="O103" s="7">
        <v>410</v>
      </c>
      <c r="P103" s="56">
        <v>410</v>
      </c>
      <c r="Q103" s="56">
        <v>410</v>
      </c>
      <c r="R103" s="56">
        <v>410</v>
      </c>
      <c r="S103" s="56">
        <v>410</v>
      </c>
      <c r="T103" s="56">
        <v>410</v>
      </c>
      <c r="U103" s="7">
        <f>SUM(O103:T103)</f>
        <v>2460</v>
      </c>
      <c r="V103" s="163"/>
      <c r="W103" s="162"/>
      <c r="X103" s="162"/>
    </row>
    <row r="104" spans="1:24" ht="15.75" customHeight="1" thickBot="1">
      <c r="A104" s="194" t="s">
        <v>126</v>
      </c>
      <c r="B104" s="269" t="s">
        <v>125</v>
      </c>
      <c r="C104" s="292"/>
      <c r="D104" s="292"/>
      <c r="E104" s="292"/>
      <c r="F104" s="292"/>
      <c r="G104" s="293"/>
      <c r="H104" s="155"/>
      <c r="I104" s="157"/>
      <c r="J104" s="120">
        <v>150</v>
      </c>
      <c r="K104" s="121"/>
      <c r="L104" s="122"/>
      <c r="M104" s="118"/>
      <c r="N104" s="118"/>
      <c r="O104" s="118">
        <f>O108+O109</f>
        <v>4862</v>
      </c>
      <c r="P104" s="118">
        <f t="shared" ref="P104:T104" si="12">P108+P109</f>
        <v>11259</v>
      </c>
      <c r="Q104" s="118">
        <f t="shared" si="12"/>
        <v>150</v>
      </c>
      <c r="R104" s="118">
        <f t="shared" si="12"/>
        <v>150</v>
      </c>
      <c r="S104" s="118">
        <f t="shared" si="12"/>
        <v>150</v>
      </c>
      <c r="T104" s="118">
        <f t="shared" si="12"/>
        <v>150</v>
      </c>
      <c r="U104" s="127">
        <f>SUM(O104:T107)</f>
        <v>16721</v>
      </c>
      <c r="V104" s="189"/>
      <c r="W104" s="190"/>
      <c r="X104" s="190"/>
    </row>
    <row r="105" spans="1:24">
      <c r="A105" s="195"/>
      <c r="B105" s="305"/>
      <c r="C105" s="138"/>
      <c r="D105" s="138"/>
      <c r="E105" s="138"/>
      <c r="F105" s="138"/>
      <c r="G105" s="139"/>
      <c r="H105" s="197"/>
      <c r="I105" s="198"/>
      <c r="J105" s="123"/>
      <c r="K105" s="124"/>
      <c r="L105" s="125"/>
      <c r="M105" s="119"/>
      <c r="N105" s="119"/>
      <c r="O105" s="119"/>
      <c r="P105" s="119"/>
      <c r="Q105" s="119"/>
      <c r="R105" s="119"/>
      <c r="S105" s="119"/>
      <c r="T105" s="119"/>
      <c r="U105" s="128"/>
      <c r="V105" s="172"/>
      <c r="W105" s="173"/>
      <c r="X105" s="173"/>
    </row>
    <row r="106" spans="1:24">
      <c r="A106" s="195"/>
      <c r="B106" s="305"/>
      <c r="C106" s="138"/>
      <c r="D106" s="138"/>
      <c r="E106" s="138"/>
      <c r="F106" s="138"/>
      <c r="G106" s="139"/>
      <c r="H106" s="197"/>
      <c r="I106" s="198"/>
      <c r="J106" s="123"/>
      <c r="K106" s="124"/>
      <c r="L106" s="125"/>
      <c r="M106" s="119"/>
      <c r="N106" s="119"/>
      <c r="O106" s="119"/>
      <c r="P106" s="119"/>
      <c r="Q106" s="119"/>
      <c r="R106" s="119"/>
      <c r="S106" s="119"/>
      <c r="T106" s="119"/>
      <c r="U106" s="128"/>
      <c r="V106" s="163"/>
      <c r="W106" s="162"/>
      <c r="X106" s="162"/>
    </row>
    <row r="107" spans="1:24" ht="13.5" thickBot="1">
      <c r="A107" s="196"/>
      <c r="B107" s="294"/>
      <c r="C107" s="295"/>
      <c r="D107" s="295"/>
      <c r="E107" s="295"/>
      <c r="F107" s="295"/>
      <c r="G107" s="296"/>
      <c r="H107" s="158"/>
      <c r="I107" s="160"/>
      <c r="J107" s="154"/>
      <c r="K107" s="199"/>
      <c r="L107" s="200"/>
      <c r="M107" s="191"/>
      <c r="N107" s="191"/>
      <c r="O107" s="191"/>
      <c r="P107" s="191"/>
      <c r="Q107" s="191"/>
      <c r="R107" s="191"/>
      <c r="S107" s="191"/>
      <c r="T107" s="191"/>
      <c r="U107" s="129"/>
      <c r="V107" s="163"/>
      <c r="W107" s="162"/>
      <c r="X107" s="162"/>
    </row>
    <row r="108" spans="1:24" ht="53.25" customHeight="1" thickBot="1">
      <c r="A108" s="10" t="s">
        <v>66</v>
      </c>
      <c r="B108" s="177" t="s">
        <v>127</v>
      </c>
      <c r="C108" s="181"/>
      <c r="D108" s="181"/>
      <c r="E108" s="181"/>
      <c r="F108" s="181"/>
      <c r="G108" s="7" t="s">
        <v>128</v>
      </c>
      <c r="H108" s="177" t="s">
        <v>166</v>
      </c>
      <c r="I108" s="181"/>
      <c r="J108" s="9"/>
      <c r="K108" s="9"/>
      <c r="L108" s="19"/>
      <c r="M108" s="7" t="s">
        <v>128</v>
      </c>
      <c r="N108" s="7" t="s">
        <v>65</v>
      </c>
      <c r="O108" s="7">
        <v>4862</v>
      </c>
      <c r="P108" s="7">
        <v>436</v>
      </c>
      <c r="Q108" s="7">
        <v>50</v>
      </c>
      <c r="R108" s="7">
        <v>50</v>
      </c>
      <c r="S108" s="7">
        <v>50</v>
      </c>
      <c r="T108" s="7">
        <v>50</v>
      </c>
      <c r="U108" s="7">
        <f>SUM(O108:T108)</f>
        <v>5498</v>
      </c>
      <c r="V108" s="163"/>
      <c r="W108" s="162"/>
      <c r="X108" s="162"/>
    </row>
    <row r="109" spans="1:24" ht="51.75" customHeight="1">
      <c r="A109" s="131" t="s">
        <v>68</v>
      </c>
      <c r="B109" s="201" t="s">
        <v>129</v>
      </c>
      <c r="C109" s="202"/>
      <c r="D109" s="202"/>
      <c r="E109" s="202"/>
      <c r="F109" s="203"/>
      <c r="G109" s="131" t="s">
        <v>130</v>
      </c>
      <c r="H109" s="201" t="s">
        <v>131</v>
      </c>
      <c r="I109" s="203"/>
      <c r="J109" s="182" t="s">
        <v>132</v>
      </c>
      <c r="K109" s="183"/>
      <c r="L109" s="184"/>
      <c r="M109" s="27" t="s">
        <v>97</v>
      </c>
      <c r="N109" s="131" t="s">
        <v>65</v>
      </c>
      <c r="O109" s="131">
        <v>0</v>
      </c>
      <c r="P109" s="131">
        <v>10823</v>
      </c>
      <c r="Q109" s="131">
        <v>100</v>
      </c>
      <c r="R109" s="131">
        <v>100</v>
      </c>
      <c r="S109" s="131">
        <v>100</v>
      </c>
      <c r="T109" s="131">
        <v>100</v>
      </c>
      <c r="U109" s="131">
        <f t="shared" ref="U109:U110" si="13">SUM(O109:T109)</f>
        <v>11223</v>
      </c>
      <c r="V109" s="163"/>
      <c r="W109" s="162"/>
      <c r="X109" s="162"/>
    </row>
    <row r="110" spans="1:24" ht="51.75" thickBot="1">
      <c r="A110" s="132"/>
      <c r="B110" s="115"/>
      <c r="C110" s="116"/>
      <c r="D110" s="116"/>
      <c r="E110" s="116"/>
      <c r="F110" s="117"/>
      <c r="G110" s="132"/>
      <c r="H110" s="115"/>
      <c r="I110" s="117"/>
      <c r="J110" s="185"/>
      <c r="K110" s="186"/>
      <c r="L110" s="187"/>
      <c r="M110" s="7" t="s">
        <v>133</v>
      </c>
      <c r="N110" s="132"/>
      <c r="O110" s="132"/>
      <c r="P110" s="132"/>
      <c r="Q110" s="132"/>
      <c r="R110" s="132"/>
      <c r="S110" s="132"/>
      <c r="T110" s="132"/>
      <c r="U110" s="132">
        <f t="shared" si="13"/>
        <v>0</v>
      </c>
      <c r="V110" s="189"/>
      <c r="W110" s="190"/>
      <c r="X110" s="190"/>
    </row>
    <row r="111" spans="1:24">
      <c r="A111" s="194" t="s">
        <v>135</v>
      </c>
      <c r="B111" s="120" t="s">
        <v>134</v>
      </c>
      <c r="C111" s="121"/>
      <c r="D111" s="121"/>
      <c r="E111" s="121"/>
      <c r="F111" s="122"/>
      <c r="G111" s="127"/>
      <c r="H111" s="155"/>
      <c r="I111" s="157"/>
      <c r="J111" s="120">
        <v>179</v>
      </c>
      <c r="K111" s="121"/>
      <c r="L111" s="122"/>
      <c r="M111" s="118"/>
      <c r="N111" s="118" t="s">
        <v>65</v>
      </c>
      <c r="O111" s="118">
        <f t="shared" ref="O111" si="14">O115</f>
        <v>179</v>
      </c>
      <c r="P111" s="118">
        <f t="shared" ref="P111:T111" si="15">P115</f>
        <v>573.29999999999995</v>
      </c>
      <c r="Q111" s="118">
        <f t="shared" si="15"/>
        <v>100</v>
      </c>
      <c r="R111" s="118">
        <f t="shared" ref="R111" si="16">R115</f>
        <v>100</v>
      </c>
      <c r="S111" s="118">
        <f t="shared" si="15"/>
        <v>100</v>
      </c>
      <c r="T111" s="118">
        <f t="shared" si="15"/>
        <v>100</v>
      </c>
      <c r="U111" s="127">
        <f>SUM(O111:T114)</f>
        <v>1152.3</v>
      </c>
      <c r="V111" s="172"/>
      <c r="W111" s="173"/>
      <c r="X111" s="173"/>
    </row>
    <row r="112" spans="1:24">
      <c r="A112" s="195"/>
      <c r="B112" s="123"/>
      <c r="C112" s="124"/>
      <c r="D112" s="124"/>
      <c r="E112" s="124"/>
      <c r="F112" s="125"/>
      <c r="G112" s="128"/>
      <c r="H112" s="197"/>
      <c r="I112" s="198"/>
      <c r="J112" s="123"/>
      <c r="K112" s="124"/>
      <c r="L112" s="125"/>
      <c r="M112" s="119"/>
      <c r="N112" s="119"/>
      <c r="O112" s="119"/>
      <c r="P112" s="119"/>
      <c r="Q112" s="119"/>
      <c r="R112" s="119"/>
      <c r="S112" s="119"/>
      <c r="T112" s="119"/>
      <c r="U112" s="128"/>
      <c r="V112" s="163"/>
      <c r="W112" s="162"/>
      <c r="X112" s="162"/>
    </row>
    <row r="113" spans="1:24">
      <c r="A113" s="195"/>
      <c r="B113" s="123"/>
      <c r="C113" s="124"/>
      <c r="D113" s="124"/>
      <c r="E113" s="124"/>
      <c r="F113" s="125"/>
      <c r="G113" s="128"/>
      <c r="H113" s="197"/>
      <c r="I113" s="198"/>
      <c r="J113" s="123"/>
      <c r="K113" s="124"/>
      <c r="L113" s="125"/>
      <c r="M113" s="119"/>
      <c r="N113" s="119"/>
      <c r="O113" s="119"/>
      <c r="P113" s="119"/>
      <c r="Q113" s="119"/>
      <c r="R113" s="119"/>
      <c r="S113" s="119"/>
      <c r="T113" s="119"/>
      <c r="U113" s="128"/>
      <c r="V113" s="163"/>
      <c r="W113" s="162"/>
      <c r="X113" s="162"/>
    </row>
    <row r="114" spans="1:24" ht="13.5" thickBot="1">
      <c r="A114" s="196"/>
      <c r="B114" s="123"/>
      <c r="C114" s="126"/>
      <c r="D114" s="126"/>
      <c r="E114" s="126"/>
      <c r="F114" s="125"/>
      <c r="G114" s="129"/>
      <c r="H114" s="158"/>
      <c r="I114" s="160"/>
      <c r="J114" s="154"/>
      <c r="K114" s="199"/>
      <c r="L114" s="200"/>
      <c r="M114" s="191"/>
      <c r="N114" s="191"/>
      <c r="O114" s="191"/>
      <c r="P114" s="191"/>
      <c r="Q114" s="191"/>
      <c r="R114" s="191"/>
      <c r="S114" s="191"/>
      <c r="T114" s="191"/>
      <c r="U114" s="129"/>
      <c r="V114" s="163"/>
      <c r="W114" s="162"/>
      <c r="X114" s="162"/>
    </row>
    <row r="115" spans="1:24" ht="95.25" customHeight="1" thickBot="1">
      <c r="A115" s="13" t="s">
        <v>79</v>
      </c>
      <c r="B115" s="174" t="s">
        <v>136</v>
      </c>
      <c r="C115" s="175"/>
      <c r="D115" s="175"/>
      <c r="E115" s="175"/>
      <c r="F115" s="176"/>
      <c r="G115" s="7" t="s">
        <v>137</v>
      </c>
      <c r="H115" s="177" t="s">
        <v>138</v>
      </c>
      <c r="I115" s="178"/>
      <c r="J115" s="7" t="s">
        <v>97</v>
      </c>
      <c r="K115" s="7" t="s">
        <v>65</v>
      </c>
      <c r="L115" s="7">
        <v>179</v>
      </c>
      <c r="M115" s="7" t="s">
        <v>161</v>
      </c>
      <c r="N115" s="41" t="s">
        <v>65</v>
      </c>
      <c r="O115" s="7">
        <v>179</v>
      </c>
      <c r="P115" s="7">
        <v>573.29999999999995</v>
      </c>
      <c r="Q115" s="7">
        <v>100</v>
      </c>
      <c r="R115" s="7">
        <v>100</v>
      </c>
      <c r="S115" s="7">
        <v>100</v>
      </c>
      <c r="T115" s="7">
        <v>100</v>
      </c>
      <c r="U115" s="7">
        <f>SUM(O115:T115)</f>
        <v>1152.3</v>
      </c>
      <c r="V115" s="163"/>
      <c r="W115" s="162"/>
      <c r="X115" s="162"/>
    </row>
    <row r="116" spans="1:24" ht="21" customHeight="1" thickBot="1">
      <c r="A116" s="42">
        <v>5</v>
      </c>
      <c r="B116" s="294" t="s">
        <v>139</v>
      </c>
      <c r="C116" s="295"/>
      <c r="D116" s="295"/>
      <c r="E116" s="295"/>
      <c r="F116" s="295"/>
      <c r="G116" s="296"/>
      <c r="H116" s="155"/>
      <c r="I116" s="157"/>
      <c r="J116" s="155"/>
      <c r="K116" s="156"/>
      <c r="L116" s="157"/>
      <c r="M116" s="27"/>
      <c r="N116" s="41"/>
      <c r="O116" s="40">
        <f>O121+O122+O123</f>
        <v>0</v>
      </c>
      <c r="P116" s="40">
        <f t="shared" ref="P116:U116" si="17">P121+P122+P123</f>
        <v>0</v>
      </c>
      <c r="Q116" s="40">
        <f t="shared" si="17"/>
        <v>0</v>
      </c>
      <c r="R116" s="40">
        <f t="shared" si="17"/>
        <v>0</v>
      </c>
      <c r="S116" s="40">
        <f t="shared" si="17"/>
        <v>0</v>
      </c>
      <c r="T116" s="40">
        <f t="shared" si="17"/>
        <v>0</v>
      </c>
      <c r="U116" s="40">
        <f t="shared" si="17"/>
        <v>0</v>
      </c>
      <c r="V116" s="161"/>
      <c r="W116" s="162"/>
      <c r="X116" s="162"/>
    </row>
    <row r="117" spans="1:24" ht="95.25" customHeight="1" thickBot="1">
      <c r="A117" s="306" t="s">
        <v>89</v>
      </c>
      <c r="B117" s="308" t="s">
        <v>140</v>
      </c>
      <c r="C117" s="308"/>
      <c r="D117" s="308"/>
      <c r="E117" s="308"/>
      <c r="F117" s="308"/>
      <c r="G117" s="43" t="s">
        <v>141</v>
      </c>
      <c r="H117" s="309" t="s">
        <v>138</v>
      </c>
      <c r="I117" s="310"/>
      <c r="J117" s="44"/>
      <c r="K117" s="44"/>
      <c r="L117" s="44"/>
      <c r="M117" s="192" t="s">
        <v>132</v>
      </c>
      <c r="N117" s="43" t="s">
        <v>142</v>
      </c>
      <c r="O117" s="43" t="s">
        <v>28</v>
      </c>
      <c r="P117" s="43" t="s">
        <v>29</v>
      </c>
      <c r="Q117" s="44" t="s">
        <v>29</v>
      </c>
      <c r="R117" s="44" t="s">
        <v>29</v>
      </c>
      <c r="S117" s="44" t="s">
        <v>29</v>
      </c>
      <c r="T117" s="44" t="s">
        <v>29</v>
      </c>
      <c r="U117" s="45" t="s">
        <v>29</v>
      </c>
      <c r="V117" s="161"/>
      <c r="W117" s="162"/>
      <c r="X117" s="162"/>
    </row>
    <row r="118" spans="1:24" ht="108" customHeight="1" thickBot="1">
      <c r="A118" s="307"/>
      <c r="B118" s="165"/>
      <c r="C118" s="165"/>
      <c r="D118" s="165"/>
      <c r="E118" s="165"/>
      <c r="F118" s="165"/>
      <c r="G118" s="46" t="s">
        <v>144</v>
      </c>
      <c r="H118" s="311"/>
      <c r="I118" s="312"/>
      <c r="J118" s="188"/>
      <c r="K118" s="188"/>
      <c r="L118" s="188"/>
      <c r="M118" s="193"/>
      <c r="N118" s="46" t="s">
        <v>145</v>
      </c>
      <c r="O118" s="47" t="s">
        <v>28</v>
      </c>
      <c r="P118" s="48" t="s">
        <v>29</v>
      </c>
      <c r="Q118" s="48" t="s">
        <v>29</v>
      </c>
      <c r="R118" s="48" t="s">
        <v>29</v>
      </c>
      <c r="S118" s="48" t="s">
        <v>29</v>
      </c>
      <c r="T118" s="48" t="s">
        <v>29</v>
      </c>
      <c r="U118" s="49" t="s">
        <v>29</v>
      </c>
      <c r="V118" s="163"/>
      <c r="W118" s="162"/>
      <c r="X118" s="162"/>
    </row>
    <row r="119" spans="1:24" ht="128.25" thickBot="1">
      <c r="A119" s="302" t="s">
        <v>162</v>
      </c>
      <c r="B119" s="109" t="s">
        <v>143</v>
      </c>
      <c r="C119" s="110"/>
      <c r="D119" s="110"/>
      <c r="E119" s="110"/>
      <c r="F119" s="111"/>
      <c r="G119" s="50" t="s">
        <v>146</v>
      </c>
      <c r="H119" s="104" t="s">
        <v>91</v>
      </c>
      <c r="I119" s="106"/>
      <c r="J119" s="104" t="s">
        <v>132</v>
      </c>
      <c r="K119" s="105"/>
      <c r="L119" s="106"/>
      <c r="M119" s="50" t="s">
        <v>147</v>
      </c>
      <c r="N119" s="50" t="s">
        <v>148</v>
      </c>
      <c r="O119" s="50" t="s">
        <v>149</v>
      </c>
      <c r="P119" s="19" t="s">
        <v>149</v>
      </c>
      <c r="Q119" s="19" t="s">
        <v>149</v>
      </c>
      <c r="R119" s="19" t="s">
        <v>149</v>
      </c>
      <c r="S119" s="19" t="s">
        <v>149</v>
      </c>
      <c r="T119" s="19" t="s">
        <v>149</v>
      </c>
      <c r="U119" s="50" t="s">
        <v>149</v>
      </c>
      <c r="V119" s="163"/>
      <c r="W119" s="162"/>
      <c r="X119" s="162"/>
    </row>
    <row r="120" spans="1:24" ht="128.25" thickBot="1">
      <c r="A120" s="304"/>
      <c r="B120" s="112"/>
      <c r="C120" s="113"/>
      <c r="D120" s="113"/>
      <c r="E120" s="113"/>
      <c r="F120" s="114"/>
      <c r="G120" s="7" t="s">
        <v>151</v>
      </c>
      <c r="H120" s="115" t="s">
        <v>91</v>
      </c>
      <c r="I120" s="117"/>
      <c r="J120" s="104"/>
      <c r="K120" s="105"/>
      <c r="L120" s="106"/>
      <c r="M120" s="51" t="s">
        <v>163</v>
      </c>
      <c r="N120" s="51" t="s">
        <v>148</v>
      </c>
      <c r="O120" s="7" t="s">
        <v>164</v>
      </c>
      <c r="P120" s="7" t="s">
        <v>164</v>
      </c>
      <c r="Q120" s="7" t="s">
        <v>164</v>
      </c>
      <c r="R120" s="7" t="s">
        <v>164</v>
      </c>
      <c r="S120" s="7" t="s">
        <v>164</v>
      </c>
      <c r="T120" s="7" t="s">
        <v>164</v>
      </c>
      <c r="U120" s="7" t="s">
        <v>164</v>
      </c>
    </row>
    <row r="121" spans="1:24" ht="192" thickBot="1">
      <c r="A121" s="302" t="s">
        <v>165</v>
      </c>
      <c r="B121" s="109" t="s">
        <v>150</v>
      </c>
      <c r="C121" s="110"/>
      <c r="D121" s="110"/>
      <c r="E121" s="110"/>
      <c r="F121" s="111"/>
      <c r="G121" s="50" t="s">
        <v>152</v>
      </c>
      <c r="H121" s="109" t="s">
        <v>153</v>
      </c>
      <c r="I121" s="111"/>
      <c r="J121" s="104" t="s">
        <v>132</v>
      </c>
      <c r="K121" s="105"/>
      <c r="L121" s="106"/>
      <c r="M121" s="101" t="s">
        <v>233</v>
      </c>
      <c r="N121" s="50" t="s">
        <v>65</v>
      </c>
      <c r="O121" s="50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v>0</v>
      </c>
    </row>
    <row r="122" spans="1:24" ht="90" thickBot="1">
      <c r="A122" s="303"/>
      <c r="B122" s="179"/>
      <c r="C122" s="180"/>
      <c r="D122" s="180"/>
      <c r="E122" s="180"/>
      <c r="F122" s="130"/>
      <c r="G122" s="7" t="s">
        <v>154</v>
      </c>
      <c r="H122" s="179"/>
      <c r="I122" s="130"/>
      <c r="J122" s="155"/>
      <c r="K122" s="156"/>
      <c r="L122" s="157"/>
      <c r="M122" s="7" t="s">
        <v>155</v>
      </c>
      <c r="N122" s="7" t="s">
        <v>65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</row>
    <row r="123" spans="1:24" ht="105.75" customHeight="1" thickBot="1">
      <c r="A123" s="304"/>
      <c r="B123" s="112"/>
      <c r="C123" s="113"/>
      <c r="D123" s="113"/>
      <c r="E123" s="113"/>
      <c r="F123" s="114"/>
      <c r="G123" s="52" t="s">
        <v>156</v>
      </c>
      <c r="H123" s="112"/>
      <c r="I123" s="114"/>
      <c r="J123" s="158"/>
      <c r="K123" s="159"/>
      <c r="L123" s="160"/>
      <c r="M123" s="52" t="s">
        <v>157</v>
      </c>
      <c r="N123" s="53" t="s">
        <v>21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</row>
  </sheetData>
  <mergeCells count="420">
    <mergeCell ref="B89:F89"/>
    <mergeCell ref="B121:F123"/>
    <mergeCell ref="A121:A123"/>
    <mergeCell ref="H121:I123"/>
    <mergeCell ref="B116:G116"/>
    <mergeCell ref="B104:G107"/>
    <mergeCell ref="B108:F108"/>
    <mergeCell ref="H108:I108"/>
    <mergeCell ref="A117:A118"/>
    <mergeCell ref="B117:F118"/>
    <mergeCell ref="H117:I118"/>
    <mergeCell ref="A104:A107"/>
    <mergeCell ref="H104:I107"/>
    <mergeCell ref="G109:G110"/>
    <mergeCell ref="H109:I110"/>
    <mergeCell ref="B119:F120"/>
    <mergeCell ref="A119:A120"/>
    <mergeCell ref="A86:A89"/>
    <mergeCell ref="B92:F92"/>
    <mergeCell ref="B93:F93"/>
    <mergeCell ref="B94:F94"/>
    <mergeCell ref="B95:F95"/>
    <mergeCell ref="A98:A101"/>
    <mergeCell ref="B98:F98"/>
    <mergeCell ref="A15:A18"/>
    <mergeCell ref="B15:L18"/>
    <mergeCell ref="M15:M18"/>
    <mergeCell ref="N15:N18"/>
    <mergeCell ref="O15:O18"/>
    <mergeCell ref="P15:P18"/>
    <mergeCell ref="A11:L14"/>
    <mergeCell ref="M11:M14"/>
    <mergeCell ref="N11:N14"/>
    <mergeCell ref="O11:O14"/>
    <mergeCell ref="P11:P14"/>
    <mergeCell ref="A6:B6"/>
    <mergeCell ref="D6:U7"/>
    <mergeCell ref="V6:X6"/>
    <mergeCell ref="A7:B7"/>
    <mergeCell ref="V7:X7"/>
    <mergeCell ref="A8:A10"/>
    <mergeCell ref="B8:K8"/>
    <mergeCell ref="L8:L10"/>
    <mergeCell ref="M8:M10"/>
    <mergeCell ref="N8:N10"/>
    <mergeCell ref="T9:T10"/>
    <mergeCell ref="U9:U10"/>
    <mergeCell ref="V9:X10"/>
    <mergeCell ref="G9:G10"/>
    <mergeCell ref="H9:K10"/>
    <mergeCell ref="O8:U8"/>
    <mergeCell ref="V8:X8"/>
    <mergeCell ref="B9:F10"/>
    <mergeCell ref="O9:O10"/>
    <mergeCell ref="P9:P10"/>
    <mergeCell ref="Q9:Q10"/>
    <mergeCell ref="R9:R10"/>
    <mergeCell ref="S9:S10"/>
    <mergeCell ref="T15:T18"/>
    <mergeCell ref="U15:U18"/>
    <mergeCell ref="V15:X18"/>
    <mergeCell ref="S11:S14"/>
    <mergeCell ref="T11:T14"/>
    <mergeCell ref="U11:U14"/>
    <mergeCell ref="V11:X14"/>
    <mergeCell ref="Q19:Q22"/>
    <mergeCell ref="R19:R22"/>
    <mergeCell ref="S19:S22"/>
    <mergeCell ref="T19:T22"/>
    <mergeCell ref="U19:U22"/>
    <mergeCell ref="V19:X22"/>
    <mergeCell ref="Q11:Q14"/>
    <mergeCell ref="R11:R14"/>
    <mergeCell ref="Q15:Q18"/>
    <mergeCell ref="R15:R18"/>
    <mergeCell ref="S15:S18"/>
    <mergeCell ref="A19:A22"/>
    <mergeCell ref="B19:L22"/>
    <mergeCell ref="M19:M22"/>
    <mergeCell ref="N19:N22"/>
    <mergeCell ref="O19:O22"/>
    <mergeCell ref="P19:P22"/>
    <mergeCell ref="V26:X26"/>
    <mergeCell ref="B27:F27"/>
    <mergeCell ref="H27:I27"/>
    <mergeCell ref="J27:L27"/>
    <mergeCell ref="V27:X27"/>
    <mergeCell ref="V23:X23"/>
    <mergeCell ref="V24:X24"/>
    <mergeCell ref="B23:F23"/>
    <mergeCell ref="G23:G24"/>
    <mergeCell ref="H23:I26"/>
    <mergeCell ref="J23:L24"/>
    <mergeCell ref="B24:F24"/>
    <mergeCell ref="B26:F26"/>
    <mergeCell ref="J26:L26"/>
    <mergeCell ref="B25:F25"/>
    <mergeCell ref="A23:A25"/>
    <mergeCell ref="V37:X37"/>
    <mergeCell ref="H38:I38"/>
    <mergeCell ref="J38:L38"/>
    <mergeCell ref="V38:X38"/>
    <mergeCell ref="H36:I36"/>
    <mergeCell ref="J36:L36"/>
    <mergeCell ref="V36:X36"/>
    <mergeCell ref="S30:S33"/>
    <mergeCell ref="T30:T33"/>
    <mergeCell ref="U30:U33"/>
    <mergeCell ref="V30:X33"/>
    <mergeCell ref="H34:J34"/>
    <mergeCell ref="K34:L34"/>
    <mergeCell ref="V34:X34"/>
    <mergeCell ref="M30:M33"/>
    <mergeCell ref="N30:N33"/>
    <mergeCell ref="O30:O33"/>
    <mergeCell ref="P30:P33"/>
    <mergeCell ref="Q30:Q33"/>
    <mergeCell ref="R30:R33"/>
    <mergeCell ref="H30:I33"/>
    <mergeCell ref="J30:L33"/>
    <mergeCell ref="V39:X39"/>
    <mergeCell ref="H40:I40"/>
    <mergeCell ref="J40:L40"/>
    <mergeCell ref="V40:X40"/>
    <mergeCell ref="H41:I41"/>
    <mergeCell ref="J41:L41"/>
    <mergeCell ref="V41:X41"/>
    <mergeCell ref="A39:A41"/>
    <mergeCell ref="B39:F39"/>
    <mergeCell ref="B40:F40"/>
    <mergeCell ref="B41:F41"/>
    <mergeCell ref="H39:I39"/>
    <mergeCell ref="J39:L39"/>
    <mergeCell ref="V47:X47"/>
    <mergeCell ref="B51:F51"/>
    <mergeCell ref="H51:I51"/>
    <mergeCell ref="J51:L51"/>
    <mergeCell ref="V51:X51"/>
    <mergeCell ref="T56:T59"/>
    <mergeCell ref="U56:U59"/>
    <mergeCell ref="V56:X59"/>
    <mergeCell ref="T42:T45"/>
    <mergeCell ref="U42:U45"/>
    <mergeCell ref="V42:X45"/>
    <mergeCell ref="H46:J46"/>
    <mergeCell ref="K46:L46"/>
    <mergeCell ref="V46:X46"/>
    <mergeCell ref="B46:F46"/>
    <mergeCell ref="N42:N45"/>
    <mergeCell ref="O42:O45"/>
    <mergeCell ref="P42:P45"/>
    <mergeCell ref="Q42:Q45"/>
    <mergeCell ref="R42:R45"/>
    <mergeCell ref="S42:S45"/>
    <mergeCell ref="H42:I45"/>
    <mergeCell ref="J42:L45"/>
    <mergeCell ref="M42:M45"/>
    <mergeCell ref="V60:X60"/>
    <mergeCell ref="B60:F60"/>
    <mergeCell ref="N56:N59"/>
    <mergeCell ref="O56:O59"/>
    <mergeCell ref="P56:P59"/>
    <mergeCell ref="Q56:Q59"/>
    <mergeCell ref="R56:R59"/>
    <mergeCell ref="S56:S59"/>
    <mergeCell ref="V52:X52"/>
    <mergeCell ref="B56:F59"/>
    <mergeCell ref="G56:G59"/>
    <mergeCell ref="H56:I59"/>
    <mergeCell ref="J56:L59"/>
    <mergeCell ref="M56:M59"/>
    <mergeCell ref="H54:I54"/>
    <mergeCell ref="J54:L54"/>
    <mergeCell ref="H55:I55"/>
    <mergeCell ref="B55:F55"/>
    <mergeCell ref="B53:F53"/>
    <mergeCell ref="H53:I53"/>
    <mergeCell ref="V68:X68"/>
    <mergeCell ref="A69:A72"/>
    <mergeCell ref="J69:L72"/>
    <mergeCell ref="B61:F61"/>
    <mergeCell ref="H61:I61"/>
    <mergeCell ref="J61:L61"/>
    <mergeCell ref="V61:X61"/>
    <mergeCell ref="B67:F67"/>
    <mergeCell ref="H67:I67"/>
    <mergeCell ref="J67:L67"/>
    <mergeCell ref="V67:X67"/>
    <mergeCell ref="B68:F68"/>
    <mergeCell ref="B69:I72"/>
    <mergeCell ref="B63:F63"/>
    <mergeCell ref="H63:I63"/>
    <mergeCell ref="J63:L63"/>
    <mergeCell ref="B66:F66"/>
    <mergeCell ref="H66:I66"/>
    <mergeCell ref="J66:L66"/>
    <mergeCell ref="M73:M76"/>
    <mergeCell ref="N73:N76"/>
    <mergeCell ref="O73:O76"/>
    <mergeCell ref="P73:P76"/>
    <mergeCell ref="M69:M72"/>
    <mergeCell ref="N69:N72"/>
    <mergeCell ref="O69:O72"/>
    <mergeCell ref="P69:P72"/>
    <mergeCell ref="Q69:Q72"/>
    <mergeCell ref="Q73:Q76"/>
    <mergeCell ref="R73:R76"/>
    <mergeCell ref="S73:S76"/>
    <mergeCell ref="T73:T76"/>
    <mergeCell ref="U73:U76"/>
    <mergeCell ref="V73:X76"/>
    <mergeCell ref="S69:S72"/>
    <mergeCell ref="T69:T72"/>
    <mergeCell ref="U69:U72"/>
    <mergeCell ref="V69:X72"/>
    <mergeCell ref="R69:R72"/>
    <mergeCell ref="S78:S81"/>
    <mergeCell ref="T78:T81"/>
    <mergeCell ref="U78:U81"/>
    <mergeCell ref="V78:X81"/>
    <mergeCell ref="A82:A85"/>
    <mergeCell ref="B82:F85"/>
    <mergeCell ref="G82:G85"/>
    <mergeCell ref="H82:I85"/>
    <mergeCell ref="J82:L85"/>
    <mergeCell ref="M82:M85"/>
    <mergeCell ref="M78:M81"/>
    <mergeCell ref="N78:N81"/>
    <mergeCell ref="O78:O81"/>
    <mergeCell ref="P78:P81"/>
    <mergeCell ref="Q78:Q81"/>
    <mergeCell ref="R78:R81"/>
    <mergeCell ref="A78:A81"/>
    <mergeCell ref="B78:F78"/>
    <mergeCell ref="B79:F79"/>
    <mergeCell ref="B80:F80"/>
    <mergeCell ref="B81:F81"/>
    <mergeCell ref="G78:G81"/>
    <mergeCell ref="H78:I81"/>
    <mergeCell ref="J78:L81"/>
    <mergeCell ref="V82:X85"/>
    <mergeCell ref="N86:N88"/>
    <mergeCell ref="N82:N85"/>
    <mergeCell ref="O82:O85"/>
    <mergeCell ref="P82:P85"/>
    <mergeCell ref="Q82:Q85"/>
    <mergeCell ref="R82:R85"/>
    <mergeCell ref="S82:S85"/>
    <mergeCell ref="V86:X86"/>
    <mergeCell ref="J95:L95"/>
    <mergeCell ref="H90:I90"/>
    <mergeCell ref="H91:I91"/>
    <mergeCell ref="H92:I92"/>
    <mergeCell ref="H93:I93"/>
    <mergeCell ref="T82:T85"/>
    <mergeCell ref="U82:U85"/>
    <mergeCell ref="J89:L89"/>
    <mergeCell ref="H89:I89"/>
    <mergeCell ref="B101:F101"/>
    <mergeCell ref="H98:I101"/>
    <mergeCell ref="U91:U95"/>
    <mergeCell ref="V88:X92"/>
    <mergeCell ref="B96:F96"/>
    <mergeCell ref="H96:I96"/>
    <mergeCell ref="J96:L96"/>
    <mergeCell ref="V93:X93"/>
    <mergeCell ref="O91:O95"/>
    <mergeCell ref="P91:P95"/>
    <mergeCell ref="Q91:Q95"/>
    <mergeCell ref="R91:R95"/>
    <mergeCell ref="S91:S95"/>
    <mergeCell ref="T91:T95"/>
    <mergeCell ref="U86:U88"/>
    <mergeCell ref="V100:X100"/>
    <mergeCell ref="B90:F90"/>
    <mergeCell ref="V87:X87"/>
    <mergeCell ref="B91:F91"/>
    <mergeCell ref="J90:L90"/>
    <mergeCell ref="R98:R101"/>
    <mergeCell ref="S98:S101"/>
    <mergeCell ref="J93:L93"/>
    <mergeCell ref="J94:L94"/>
    <mergeCell ref="T98:T101"/>
    <mergeCell ref="U98:U101"/>
    <mergeCell ref="V95:X98"/>
    <mergeCell ref="B102:F102"/>
    <mergeCell ref="H102:I102"/>
    <mergeCell ref="J102:L102"/>
    <mergeCell ref="V99:X99"/>
    <mergeCell ref="J98:L101"/>
    <mergeCell ref="M98:M101"/>
    <mergeCell ref="N98:N101"/>
    <mergeCell ref="O98:O101"/>
    <mergeCell ref="P98:P101"/>
    <mergeCell ref="Q98:Q101"/>
    <mergeCell ref="B97:F97"/>
    <mergeCell ref="H97:I97"/>
    <mergeCell ref="J97:L97"/>
    <mergeCell ref="N91:N95"/>
    <mergeCell ref="H94:I94"/>
    <mergeCell ref="H95:I95"/>
    <mergeCell ref="V94:X94"/>
    <mergeCell ref="J91:L91"/>
    <mergeCell ref="J92:L92"/>
    <mergeCell ref="B99:F99"/>
    <mergeCell ref="B100:F100"/>
    <mergeCell ref="B103:F103"/>
    <mergeCell ref="H103:I103"/>
    <mergeCell ref="J103:L103"/>
    <mergeCell ref="V105:X106"/>
    <mergeCell ref="A111:A114"/>
    <mergeCell ref="B111:F114"/>
    <mergeCell ref="G111:G114"/>
    <mergeCell ref="H111:I114"/>
    <mergeCell ref="J111:L114"/>
    <mergeCell ref="M111:M114"/>
    <mergeCell ref="N111:N114"/>
    <mergeCell ref="O111:O114"/>
    <mergeCell ref="O109:O110"/>
    <mergeCell ref="P109:P110"/>
    <mergeCell ref="Q109:Q110"/>
    <mergeCell ref="R109:R110"/>
    <mergeCell ref="S109:S110"/>
    <mergeCell ref="T109:T110"/>
    <mergeCell ref="T104:T107"/>
    <mergeCell ref="U104:U107"/>
    <mergeCell ref="V101:X104"/>
    <mergeCell ref="A109:A110"/>
    <mergeCell ref="B109:F110"/>
    <mergeCell ref="J104:L107"/>
    <mergeCell ref="H119:I119"/>
    <mergeCell ref="J118:L118"/>
    <mergeCell ref="J119:L119"/>
    <mergeCell ref="V107:X110"/>
    <mergeCell ref="H116:I116"/>
    <mergeCell ref="J116:L116"/>
    <mergeCell ref="P111:P114"/>
    <mergeCell ref="Q111:Q114"/>
    <mergeCell ref="R111:R114"/>
    <mergeCell ref="S111:S114"/>
    <mergeCell ref="T111:T114"/>
    <mergeCell ref="U111:U114"/>
    <mergeCell ref="U109:U110"/>
    <mergeCell ref="N109:N110"/>
    <mergeCell ref="S104:S107"/>
    <mergeCell ref="M104:M107"/>
    <mergeCell ref="N104:N107"/>
    <mergeCell ref="O104:O107"/>
    <mergeCell ref="P104:P107"/>
    <mergeCell ref="Q104:Q107"/>
    <mergeCell ref="R104:R107"/>
    <mergeCell ref="M117:M118"/>
    <mergeCell ref="J122:L123"/>
    <mergeCell ref="V117:X117"/>
    <mergeCell ref="V118:X118"/>
    <mergeCell ref="J120:L120"/>
    <mergeCell ref="H120:I120"/>
    <mergeCell ref="B34:F35"/>
    <mergeCell ref="A34:A35"/>
    <mergeCell ref="B37:F38"/>
    <mergeCell ref="V119:X119"/>
    <mergeCell ref="H35:I35"/>
    <mergeCell ref="J35:L35"/>
    <mergeCell ref="H77:I77"/>
    <mergeCell ref="V115:X115"/>
    <mergeCell ref="J121:L121"/>
    <mergeCell ref="V116:X116"/>
    <mergeCell ref="V113:X114"/>
    <mergeCell ref="V111:X111"/>
    <mergeCell ref="V112:X112"/>
    <mergeCell ref="B115:F115"/>
    <mergeCell ref="H115:I115"/>
    <mergeCell ref="B86:F88"/>
    <mergeCell ref="H86:I88"/>
    <mergeCell ref="B36:F36"/>
    <mergeCell ref="J109:L110"/>
    <mergeCell ref="G86:G88"/>
    <mergeCell ref="A37:A38"/>
    <mergeCell ref="H37:I37"/>
    <mergeCell ref="J37:L37"/>
    <mergeCell ref="H60:J60"/>
    <mergeCell ref="K60:L60"/>
    <mergeCell ref="A56:A59"/>
    <mergeCell ref="B47:F47"/>
    <mergeCell ref="H47:I47"/>
    <mergeCell ref="J47:L47"/>
    <mergeCell ref="B42:G45"/>
    <mergeCell ref="B48:F48"/>
    <mergeCell ref="H48:I48"/>
    <mergeCell ref="J48:L48"/>
    <mergeCell ref="B77:F77"/>
    <mergeCell ref="A73:A76"/>
    <mergeCell ref="B73:L76"/>
    <mergeCell ref="H68:J68"/>
    <mergeCell ref="K68:L68"/>
    <mergeCell ref="B52:F52"/>
    <mergeCell ref="H52:I52"/>
    <mergeCell ref="J52:L52"/>
    <mergeCell ref="A42:A45"/>
    <mergeCell ref="B54:F54"/>
    <mergeCell ref="B28:F28"/>
    <mergeCell ref="H28:I28"/>
    <mergeCell ref="B29:F29"/>
    <mergeCell ref="H29:I29"/>
    <mergeCell ref="A64:A65"/>
    <mergeCell ref="B64:F65"/>
    <mergeCell ref="H64:I65"/>
    <mergeCell ref="J64:L65"/>
    <mergeCell ref="B49:F49"/>
    <mergeCell ref="H49:I49"/>
    <mergeCell ref="J49:L49"/>
    <mergeCell ref="B50:F50"/>
    <mergeCell ref="H50:I50"/>
    <mergeCell ref="J50:L50"/>
    <mergeCell ref="B62:F62"/>
    <mergeCell ref="H62:I62"/>
    <mergeCell ref="J62:L62"/>
    <mergeCell ref="A30:A33"/>
    <mergeCell ref="B30:F33"/>
    <mergeCell ref="G30:G33"/>
  </mergeCells>
  <pageMargins left="0.7" right="0.78" top="0.75" bottom="0.75" header="0.3" footer="0.3"/>
  <pageSetup paperSize="9" scale="58" orientation="landscape" horizontalDpi="180" verticalDpi="180" r:id="rId1"/>
  <rowBreaks count="4" manualBreakCount="4">
    <brk id="26" max="20" man="1"/>
    <brk id="38" max="20" man="1"/>
    <brk id="68" max="20" man="1"/>
    <brk id="110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2020-12-21T06:31:47Z</dcterms:modified>
</cp:coreProperties>
</file>