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3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<sst xmlns="http://schemas.openxmlformats.org/spreadsheetml/2006/main" count="604" uniqueCount="80">
  <si>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</si>
  <si>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</si>
  <si>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</si>
  <si>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</si>
  <si>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</si>
  <si>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</si>
  <si>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</si>
  <si>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</si>
  <si>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</si>
  <si>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</si>
  <si>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</si>
  <si>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</si>
  <si>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</si>
  <si>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</si>
  <si>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</si>
  <si>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</si>
  <si>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</si>
  <si>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</si>
  <si>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</si>
  <si>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</si>
  <si>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</si>
  <si>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</si>
  <si>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</si>
  <si>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</si>
  <si>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</si>
  <si>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</si>
  <si>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</si>
  <si>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</si>
  <si>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</si>
  <si>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</si>
  <si>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</si>
  <si>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</si>
  <si>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</si>
  <si>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</si>
  <si>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</si>
  <si>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</si>
  <si>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</si>
  <si>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</si>
  <si>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</si>
  <si>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</si>
  <si>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</si>
  <si>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</si>
  <si>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</si>
  <si>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</si>
  <si>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</si>
  <si>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</si>
  <si>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</si>
  <si>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</si>
  <si>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</si>
  <si>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</si>
  <si>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</si>
  <si>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</si>
  <si>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</si>
  <si>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</si>
  <si>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</si>
  <si>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</si>
  <si>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</si>
  <si>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</si>
  <si>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</si>
  <si>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</si>
  <si>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</si>
  <si>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</si>
  <si>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</si>
  <si>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</si>
  <si>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</si>
  <si>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</si>
  <si>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</si>
  <si>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</si>
  <si>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</si>
  <si>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</si>
  <si>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</si>
  <si>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</si>
  <si>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</si>
  <si>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</si>
  <si>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</si>
  <si>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01.11.2020 года</t>
  </si>
  <si>
    <t>Объем муниципального долга на 01.11.2020</t>
  </si>
  <si>
    <t>Объем задолженности по процентам на 01.11.2020</t>
  </si>
  <si>
    <t>И.о.главы Администрации муниципального образования                                                              /                                   /</t>
  </si>
  <si>
    <t>А.А.Долбак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</si>
</sst>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4">
      <selection activeCell="E38" sqref="E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91" t="s">
        <v>76</v>
      </c>
      <c r="P10" s="92"/>
      <c r="Q10" s="83" t="s">
        <v>15</v>
      </c>
      <c r="R10" s="83" t="s">
        <v>16</v>
      </c>
      <c r="S10" s="83" t="s">
        <v>8</v>
      </c>
      <c r="T10" s="101" t="s">
        <v>77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10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74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0</v>
      </c>
      <c r="G18" s="53">
        <v>44185</v>
      </c>
      <c r="H18" s="54" t="s">
        <v>41</v>
      </c>
      <c r="I18" s="80" t="s">
        <v>74</v>
      </c>
      <c r="J18" s="52">
        <v>420000</v>
      </c>
      <c r="K18" s="68">
        <v>42961</v>
      </c>
      <c r="L18" s="48"/>
      <c r="M18" s="48"/>
      <c r="N18" s="57">
        <f>60000+60000+60000+60000+60000+60000+60000</f>
        <v>420000</v>
      </c>
      <c r="O18" s="58">
        <f>J18+L18-N18</f>
        <v>0</v>
      </c>
      <c r="P18" s="28">
        <v>0</v>
      </c>
      <c r="Q18" s="28">
        <v>0</v>
      </c>
      <c r="R18" s="48">
        <f>2300.76+14.75</f>
        <v>2315.51</v>
      </c>
      <c r="S18" s="48">
        <f>2300.76+14.75</f>
        <v>2315.51</v>
      </c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556000</v>
      </c>
      <c r="G19" s="53">
        <v>44189</v>
      </c>
      <c r="H19" s="54" t="s">
        <v>41</v>
      </c>
      <c r="I19" s="80" t="s">
        <v>74</v>
      </c>
      <c r="J19" s="52">
        <v>2740000</v>
      </c>
      <c r="K19" s="63">
        <v>43095</v>
      </c>
      <c r="L19" s="28"/>
      <c r="M19" s="28"/>
      <c r="N19" s="57">
        <f>273000+273000+273000+273000+273000+273000+273000+273000</f>
        <v>2184000</v>
      </c>
      <c r="O19" s="58">
        <f>J19+L19-N19</f>
        <v>556000</v>
      </c>
      <c r="P19" s="28">
        <v>0</v>
      </c>
      <c r="Q19" s="28">
        <v>0</v>
      </c>
      <c r="R19" s="28">
        <v>22725.27</v>
      </c>
      <c r="S19" s="28">
        <v>22725.27</v>
      </c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556000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4401000</v>
      </c>
      <c r="O20" s="52">
        <f t="shared" si="0"/>
        <v>556000</v>
      </c>
      <c r="P20" s="28">
        <f t="shared" si="0"/>
        <v>0</v>
      </c>
      <c r="Q20" s="28">
        <f t="shared" si="0"/>
        <v>0</v>
      </c>
      <c r="R20" s="28">
        <f t="shared" si="0"/>
        <v>34913.24</v>
      </c>
      <c r="S20" s="28">
        <f t="shared" si="0"/>
        <v>34913.24</v>
      </c>
      <c r="T20" s="28">
        <f t="shared" si="0"/>
        <v>0</v>
      </c>
    </row>
    <row r="21" spans="1:20" s="3" customFormat="1" ht="31.5" customHeight="1">
      <c r="A21" s="98" t="s">
        <v>19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</row>
    <row r="22" spans="1:20" s="3" customFormat="1" ht="45.75" customHeight="1">
      <c r="A22" s="33">
        <v>1</v>
      </c>
      <c r="B22" s="22" t="s">
        <v>46</v>
      </c>
      <c r="C22" s="23" t="s">
        <v>47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107991.8+101024.59+45286.89+142622.95</f>
        <v>396926.23000000004</v>
      </c>
      <c r="S22" s="55">
        <f>107991.8+101024.59+45286.89+142622.95</f>
        <v>396926.23000000004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48</v>
      </c>
      <c r="C23" s="23" t="s">
        <v>47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49</v>
      </c>
      <c r="C24" s="23" t="s">
        <v>47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147377.05+137868.85+147377.05+142622.95+147377.05+142622.95+147377.05+147377.05+147377.05</f>
        <v>1307377.05</v>
      </c>
      <c r="S24" s="55">
        <f>147377.05+137868.85+147377.05+142622.95+147377.05+142622.95+147377.05+147377.05+147377.05</f>
        <v>1307377.05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50</v>
      </c>
      <c r="C25" s="23" t="s">
        <v>51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50252.71+110969.84+103810.49+110969.84+107390.16+107390.16+110969.84+110969.84+110969.84+107390.16</f>
        <v>1031082.88</v>
      </c>
      <c r="S25" s="55">
        <f>50252.71+110969.84+103810.49+110969.84+107390.16+107390.16+110969.84+110969.84+110969.84+107390.16</f>
        <v>1031082.88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67</v>
      </c>
      <c r="C26" s="23" t="s">
        <v>68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73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4098.36+9836.07+122950.82+12295.08+177868.85+233606.56+241393.44+241393.44+233606.56+241393.44</f>
        <v>1518442.6199999999</v>
      </c>
      <c r="S26" s="78">
        <f>4098.36+9836.07+122950.82+12295.08+177868.85+233606.56+241393.44+241393.44+233606.56+241393.44</f>
        <v>1518442.6199999999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4677599.27</v>
      </c>
      <c r="S27" s="65">
        <f>SUM(S22:S26)</f>
        <v>4677599.27</v>
      </c>
      <c r="T27" s="65">
        <f>SUM(T22:T26)</f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74933000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39401000</v>
      </c>
      <c r="O35" s="66">
        <f aca="true" t="shared" si="1" ref="O35:T35">O20+O27</f>
        <v>74933000</v>
      </c>
      <c r="P35" s="66">
        <f t="shared" si="1"/>
        <v>0</v>
      </c>
      <c r="Q35" s="66">
        <f t="shared" si="1"/>
        <v>0</v>
      </c>
      <c r="R35" s="66">
        <f t="shared" si="1"/>
        <v>4712512.51</v>
      </c>
      <c r="S35" s="66">
        <f t="shared" si="1"/>
        <v>4712512.51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78</v>
      </c>
      <c r="B37" s="37"/>
      <c r="C37" s="37"/>
      <c r="D37" s="38"/>
      <c r="E37" s="97" t="s">
        <v>79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97" t="s">
        <v>44</v>
      </c>
      <c r="F41" s="97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30">
    <mergeCell ref="E37:F37"/>
    <mergeCell ref="E41:F41"/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9">
      <selection activeCell="E38" sqref="E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54</v>
      </c>
      <c r="K3" s="44"/>
      <c r="L3" s="44"/>
      <c r="M3" s="43"/>
      <c r="N3" s="43" t="str">
        <f>МР!N3</f>
        <v>на 01.11.2020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МР!O10</f>
        <v>Объем муниципального долга на 01.11.2020</v>
      </c>
      <c r="P10" s="104"/>
      <c r="Q10" s="83" t="s">
        <v>15</v>
      </c>
      <c r="R10" s="83" t="s">
        <v>16</v>
      </c>
      <c r="S10" s="83" t="s">
        <v>8</v>
      </c>
      <c r="T10" s="83" t="str">
        <f>МР!T10</f>
        <v>Объем задолженности по процентам на 01.11.2020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64.5" customHeight="1">
      <c r="A17" s="46">
        <v>1</v>
      </c>
      <c r="B17" s="22" t="s">
        <v>55</v>
      </c>
      <c r="C17" s="22" t="s">
        <v>56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60</v>
      </c>
      <c r="I17" s="80" t="s">
        <v>74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57</v>
      </c>
      <c r="C18" s="22" t="s">
        <v>56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60</v>
      </c>
      <c r="I18" s="80" t="s">
        <v>74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58</v>
      </c>
      <c r="C19" s="22" t="s">
        <v>56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60</v>
      </c>
      <c r="I19" s="80" t="s">
        <v>74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59</v>
      </c>
      <c r="C20" s="22" t="s">
        <v>56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60</v>
      </c>
      <c r="I20" s="80" t="s">
        <v>74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И.о.главы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А.А.Долбак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S10:S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8" sqref="E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69" t="s">
        <v>61</v>
      </c>
      <c r="G3" s="70"/>
      <c r="H3" s="70"/>
      <c r="I3" s="71" t="str">
        <f>'Шальское поселение'!N3</f>
        <v>на 01.11.2020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'Шальское поселение'!O10:P10</f>
        <v>Объем муниципального долга на 01.11.2020</v>
      </c>
      <c r="P10" s="104"/>
      <c r="Q10" s="83" t="s">
        <v>15</v>
      </c>
      <c r="R10" s="83" t="s">
        <v>16</v>
      </c>
      <c r="S10" s="83" t="s">
        <v>8</v>
      </c>
      <c r="T10" s="83" t="str">
        <f>'Шальское поселение'!T10:T11</f>
        <v>Объем задолженности по процентам на 01.11.2020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7.75" customHeight="1">
      <c r="A17" s="46">
        <v>1</v>
      </c>
      <c r="B17" s="22" t="s">
        <v>62</v>
      </c>
      <c r="C17" s="22" t="s">
        <v>56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60</v>
      </c>
      <c r="I17" s="80" t="s">
        <v>74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И.о.главы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А.А.Долбак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S10:S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88" t="s">
        <v>70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71</v>
      </c>
      <c r="K3" s="44"/>
      <c r="L3" s="44"/>
      <c r="M3" s="43"/>
      <c r="N3" s="43" t="str">
        <f>'Авдеевское поселение'!I3</f>
        <v>на 01.11.2020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69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'Авдеевское поселение'!O10:P10</f>
        <v>Объем муниципального долга на 01.11.2020</v>
      </c>
      <c r="P10" s="104"/>
      <c r="Q10" s="83" t="s">
        <v>15</v>
      </c>
      <c r="R10" s="83" t="s">
        <v>16</v>
      </c>
      <c r="S10" s="83" t="s">
        <v>8</v>
      </c>
      <c r="T10" s="83" t="str">
        <f>'Авдеевское поселение'!T10:T11</f>
        <v>Объем задолженности по процентам на 01.11.2020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58.5" customHeight="1">
      <c r="A17" s="46">
        <v>1</v>
      </c>
      <c r="B17" s="22" t="s">
        <v>63</v>
      </c>
      <c r="C17" s="22" t="s">
        <v>56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60</v>
      </c>
      <c r="I17" s="80" t="s">
        <v>74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64</v>
      </c>
      <c r="C18" s="22" t="s">
        <v>56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60</v>
      </c>
      <c r="I18" s="80" t="s">
        <v>74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МР!A37</f>
        <v>И.о.главы Администрации муниципального образования                                                              /                                   /</v>
      </c>
      <c r="B37" s="37"/>
      <c r="C37" s="37"/>
      <c r="D37" s="38"/>
      <c r="E37" s="97" t="str">
        <f>МР!E37</f>
        <v>А.А.Долбак</v>
      </c>
      <c r="F37" s="97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44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9:F39"/>
    <mergeCell ref="D10:D11"/>
    <mergeCell ref="E10:E11"/>
    <mergeCell ref="A16:T16"/>
    <mergeCell ref="A22:T22"/>
    <mergeCell ref="A28:T28"/>
    <mergeCell ref="A31:T31"/>
    <mergeCell ref="A10:A11"/>
    <mergeCell ref="B10:B11"/>
    <mergeCell ref="C10:C11"/>
    <mergeCell ref="S10:S11"/>
    <mergeCell ref="T10:T11"/>
    <mergeCell ref="A34:T34"/>
    <mergeCell ref="N10:N11"/>
    <mergeCell ref="G7:N7"/>
    <mergeCell ref="I10:I11"/>
    <mergeCell ref="J10:J11"/>
    <mergeCell ref="K10:K11"/>
    <mergeCell ref="L10:L11"/>
    <mergeCell ref="O10:P10"/>
    <mergeCell ref="A13:T13"/>
    <mergeCell ref="Q10:Q11"/>
    <mergeCell ref="R10:R11"/>
    <mergeCell ref="E37:F37"/>
    <mergeCell ref="R1:T2"/>
    <mergeCell ref="F10:F11"/>
    <mergeCell ref="G10:G11"/>
    <mergeCell ref="H10:H11"/>
    <mergeCell ref="M10:M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65</v>
      </c>
      <c r="K3" s="44"/>
      <c r="L3" s="44"/>
      <c r="M3" s="43"/>
      <c r="N3" s="43" t="str">
        <f>'Красноборское поселение'!N3</f>
        <v>на 01.11.2020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'Красноборское поселение'!O10:P10</f>
        <v>Объем муниципального долга на 01.11.2020</v>
      </c>
      <c r="P10" s="104"/>
      <c r="Q10" s="83" t="str">
        <f>'Красноборское поселение'!Q10:Q11</f>
        <v>Объем задолженности    по процентам на начало текущего года</v>
      </c>
      <c r="R10" s="83" t="s">
        <v>16</v>
      </c>
      <c r="S10" s="83" t="s">
        <v>8</v>
      </c>
      <c r="T10" s="83" t="str">
        <f>'Красноборское поселение'!T10:T11</f>
        <v>Объем задолженности по процентам на 01.11.2020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42</v>
      </c>
      <c r="F37" s="38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97" t="s">
        <v>52</v>
      </c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45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96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">
        <v>23</v>
      </c>
      <c r="P10" s="104"/>
      <c r="Q10" s="83" t="s">
        <v>15</v>
      </c>
      <c r="R10" s="83" t="s">
        <v>16</v>
      </c>
      <c r="S10" s="83" t="s">
        <v>8</v>
      </c>
      <c r="T10" s="83" t="s">
        <v>32</v>
      </c>
    </row>
    <row r="11" spans="1:20" s="13" customFormat="1" ht="94.5" customHeight="1">
      <c r="A11" s="96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3" t="s">
        <v>17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8" t="s">
        <v>18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98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8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66</v>
      </c>
      <c r="B39" s="37"/>
      <c r="D39" s="38"/>
      <c r="E39" s="97"/>
      <c r="F39" s="97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2020-11-10T06:11:46Z</cp:lastPrinted>
  <dcterms:created xsi:type="dcterms:W3CDTF">2006-06-05T06:40:26Z</dcterms:created>
  <dcterms:modified xsi:type="dcterms:W3CDTF">2020-11-10T06:11:51Z</dcterms:modified>
  <cp:category/>
  <cp:version/>
  <cp:contentType/>
  <cp:contentStatus/>
</cp:coreProperties>
</file>