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<sst xmlns="http://schemas.openxmlformats.org/spreadsheetml/2006/main" count="545" uniqueCount="72">
  <si>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</si>
  <si>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</si>
  <si>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</si>
  <si>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</si>
  <si>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</si>
  <si>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</si>
  <si>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</si>
  <si>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</si>
  <si>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</si>
  <si>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</si>
  <si>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</si>
  <si>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</si>
  <si>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</si>
  <si>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</si>
  <si>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</si>
  <si>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</si>
  <si>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</si>
  <si>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</si>
  <si>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</si>
  <si>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</si>
  <si>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</si>
  <si>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</si>
  <si>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</si>
  <si>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</si>
  <si>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</si>
  <si>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</si>
  <si>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</si>
  <si>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</si>
  <si>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</si>
  <si>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</si>
  <si>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</si>
  <si>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</si>
  <si>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</si>
  <si>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</si>
  <si>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</si>
  <si>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</si>
  <si>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</si>
  <si>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</si>
  <si>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</si>
  <si>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</si>
  <si>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</si>
  <si>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</si>
  <si>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</si>
  <si>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</si>
  <si>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</si>
  <si>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</si>
  <si>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</si>
  <si>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</si>
  <si>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</si>
  <si>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</si>
  <si>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</si>
  <si>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</si>
  <si>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</si>
  <si>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</si>
  <si>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Министерство финансов республики Карелия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</si>
  <si>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</si>
  <si>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</si>
  <si>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</si>
  <si>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</si>
  <si>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</si>
  <si>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</si>
  <si>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</si>
  <si>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</si>
  <si>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на 01.06.2023г.</t>
  </si>
  <si>
    <t>16.01.2023,    06.02.2023, 03.03.2023,        04.04.2023,   02.05.2023</t>
  </si>
  <si>
    <t>Зам.начальника отдела финансов и бухгалтерского учета</t>
  </si>
  <si>
    <t>С.С.Фофанова</t>
  </si>
  <si>
    <t>Глава Пудожского муниципального района</t>
  </si>
  <si>
    <t>/__________/</t>
  </si>
  <si>
    <t>А.В. Зубов</t>
  </si>
  <si>
    <t>Объем муниципального долга на 01.06.2023</t>
  </si>
  <si>
    <t>Объем задолженности по процентам на 01.06.2023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</si>
</sst>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="84" zoomScaleNormal="84" zoomScalePageLayoutView="0" workbookViewId="0" topLeftCell="A1">
      <selection activeCell="T12" sqref="T1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0" t="s">
        <v>58</v>
      </c>
      <c r="P1" s="131"/>
      <c r="Q1" s="131"/>
      <c r="R1" s="131"/>
      <c r="S1" s="131"/>
      <c r="T1" s="131"/>
    </row>
    <row r="2" spans="15:20" ht="26.25" customHeight="1">
      <c r="O2" s="131"/>
      <c r="P2" s="131"/>
      <c r="Q2" s="131"/>
      <c r="R2" s="131"/>
      <c r="S2" s="131"/>
      <c r="T2" s="131"/>
    </row>
    <row r="3" spans="1:17" ht="21.75" customHeight="1">
      <c r="A3" s="43"/>
      <c r="B3" s="43"/>
      <c r="C3" s="43"/>
      <c r="D3" s="43"/>
      <c r="E3" s="43"/>
      <c r="F3" s="43" t="s">
        <v>59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32" t="s">
        <v>60</v>
      </c>
      <c r="D4" s="133"/>
      <c r="E4" s="133"/>
      <c r="F4" s="133"/>
      <c r="G4" s="133"/>
      <c r="H4" s="133"/>
      <c r="I4" s="133"/>
      <c r="J4" s="133"/>
      <c r="K4" s="133"/>
      <c r="L4" s="133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34" t="s">
        <v>63</v>
      </c>
      <c r="H5" s="135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 hidden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56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41" t="s">
        <v>70</v>
      </c>
      <c r="P10" s="142"/>
      <c r="Q10" s="121" t="s">
        <v>15</v>
      </c>
      <c r="R10" s="121" t="s">
        <v>16</v>
      </c>
      <c r="S10" s="121" t="s">
        <v>8</v>
      </c>
      <c r="T10" s="149" t="s">
        <v>71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5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6" t="s">
        <v>18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1:20" s="3" customFormat="1" ht="70.5" customHeight="1">
      <c r="A17" s="98" t="s">
        <v>51</v>
      </c>
      <c r="B17" s="99" t="s">
        <v>55</v>
      </c>
      <c r="C17" s="100" t="s">
        <v>54</v>
      </c>
      <c r="D17" s="101">
        <v>31384600</v>
      </c>
      <c r="E17" s="102" t="s">
        <v>35</v>
      </c>
      <c r="F17" s="103">
        <f>O17</f>
        <v>22492100</v>
      </c>
      <c r="G17" s="111">
        <v>46265</v>
      </c>
      <c r="H17" s="104" t="s">
        <v>36</v>
      </c>
      <c r="I17" s="112">
        <v>0.1</v>
      </c>
      <c r="J17" s="105">
        <v>25107600</v>
      </c>
      <c r="K17" s="106"/>
      <c r="L17" s="107"/>
      <c r="M17" s="113" t="s">
        <v>64</v>
      </c>
      <c r="N17" s="108">
        <f>523100+523100+523100+523100+523100</f>
        <v>2615500</v>
      </c>
      <c r="O17" s="107">
        <f>J17+L17-N17</f>
        <v>22492100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114"/>
      <c r="N19" s="57"/>
      <c r="O19" s="58"/>
      <c r="P19" s="28"/>
      <c r="Q19" s="28"/>
      <c r="R19" s="28"/>
      <c r="S19" s="28"/>
      <c r="T19" s="59"/>
    </row>
    <row r="20" spans="1:20" s="3" customFormat="1" ht="59.25" customHeight="1">
      <c r="A20" s="47" t="s">
        <v>52</v>
      </c>
      <c r="B20" s="99" t="s">
        <v>53</v>
      </c>
      <c r="C20" s="100" t="s">
        <v>54</v>
      </c>
      <c r="D20" s="57">
        <v>35142400</v>
      </c>
      <c r="E20" s="102" t="s">
        <v>35</v>
      </c>
      <c r="F20" s="52">
        <f>O20</f>
        <v>34742400</v>
      </c>
      <c r="G20" s="68">
        <v>46563</v>
      </c>
      <c r="H20" s="104" t="s">
        <v>36</v>
      </c>
      <c r="I20" s="110">
        <v>0.1</v>
      </c>
      <c r="J20" s="57">
        <v>35142400</v>
      </c>
      <c r="K20" s="68"/>
      <c r="L20" s="57"/>
      <c r="M20" s="78" t="s">
        <v>57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57234500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3015500</v>
      </c>
      <c r="O21" s="52">
        <f>SUM(O17+O20)</f>
        <v>57234500</v>
      </c>
      <c r="P21" s="28">
        <f>SUM(P17:P19)</f>
        <v>0</v>
      </c>
      <c r="Q21" s="28">
        <f>SUM(Q17:Q19)</f>
        <v>0</v>
      </c>
      <c r="R21" s="28">
        <f>SUM(R17:R19)</f>
        <v>0</v>
      </c>
      <c r="S21" s="28">
        <f>SUM(S17:S19)</f>
        <v>0</v>
      </c>
      <c r="T21" s="28">
        <f>SUM(T17:T19)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26.25" customHeight="1">
      <c r="A28" s="75"/>
      <c r="B28" s="22"/>
      <c r="C28" s="23"/>
      <c r="D28" s="60"/>
      <c r="E28" s="24"/>
      <c r="F28" s="97"/>
      <c r="G28" s="61"/>
      <c r="H28" s="54"/>
      <c r="I28" s="28"/>
      <c r="J28" s="64"/>
      <c r="K28" s="78"/>
      <c r="L28" s="82"/>
      <c r="M28" s="78"/>
      <c r="N28" s="83"/>
      <c r="O28" s="58"/>
      <c r="P28" s="29"/>
      <c r="Q28" s="29"/>
      <c r="R28" s="76"/>
      <c r="S28" s="76"/>
      <c r="T28" s="59"/>
    </row>
    <row r="29" spans="1:20" s="3" customFormat="1" ht="18.75" customHeight="1">
      <c r="A29" s="35" t="s">
        <v>1</v>
      </c>
      <c r="B29" s="22"/>
      <c r="C29" s="24" t="s">
        <v>7</v>
      </c>
      <c r="D29" s="74">
        <f>D28</f>
        <v>0</v>
      </c>
      <c r="E29" s="96" t="s">
        <v>7</v>
      </c>
      <c r="F29" s="74">
        <f>O29</f>
        <v>0</v>
      </c>
      <c r="G29" s="24" t="s">
        <v>7</v>
      </c>
      <c r="H29" s="24" t="s">
        <v>7</v>
      </c>
      <c r="I29" s="24" t="s">
        <v>7</v>
      </c>
      <c r="J29" s="64">
        <f>SUM(J23:J28)</f>
        <v>0</v>
      </c>
      <c r="K29" s="60" t="s">
        <v>7</v>
      </c>
      <c r="L29" s="64">
        <f>SUM(L23:L28)</f>
        <v>0</v>
      </c>
      <c r="M29" s="60" t="s">
        <v>7</v>
      </c>
      <c r="N29" s="57">
        <f>SUM(N23:N28)</f>
        <v>0</v>
      </c>
      <c r="O29" s="57">
        <f aca="true" t="shared" si="0" ref="O29:T29">SUM(O23:O28)</f>
        <v>0</v>
      </c>
      <c r="P29" s="57">
        <f t="shared" si="0"/>
        <v>0</v>
      </c>
      <c r="Q29" s="57">
        <f t="shared" si="0"/>
        <v>0</v>
      </c>
      <c r="R29" s="57"/>
      <c r="S29" s="57">
        <f t="shared" si="0"/>
        <v>0</v>
      </c>
      <c r="T29" s="57">
        <f t="shared" si="0"/>
        <v>0</v>
      </c>
    </row>
    <row r="30" spans="1:20" s="3" customFormat="1" ht="18.75" customHeight="1">
      <c r="A30" s="127" t="s">
        <v>20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/>
    </row>
    <row r="31" spans="1:20" s="3" customFormat="1" ht="18.75" customHeight="1" hidden="1">
      <c r="A31" s="33"/>
      <c r="B31" s="22"/>
      <c r="C31" s="23"/>
      <c r="D31" s="24"/>
      <c r="E31" s="42"/>
      <c r="F31" s="42"/>
      <c r="G31" s="25"/>
      <c r="H31" s="26"/>
      <c r="I31" s="28"/>
      <c r="J31" s="27"/>
      <c r="K31" s="28"/>
      <c r="L31" s="28"/>
      <c r="M31" s="28"/>
      <c r="N31" s="29"/>
      <c r="O31" s="28"/>
      <c r="P31" s="28"/>
      <c r="Q31" s="28"/>
      <c r="R31" s="28"/>
      <c r="S31" s="28"/>
      <c r="T31" s="34"/>
    </row>
    <row r="32" spans="1:20" s="3" customFormat="1" ht="18.75" customHeight="1">
      <c r="A32" s="35" t="s">
        <v>1</v>
      </c>
      <c r="B32" s="22"/>
      <c r="C32" s="24" t="s">
        <v>7</v>
      </c>
      <c r="D32" s="24" t="s">
        <v>7</v>
      </c>
      <c r="E32" s="24" t="s">
        <v>7</v>
      </c>
      <c r="F32" s="24"/>
      <c r="G32" s="24" t="s">
        <v>7</v>
      </c>
      <c r="H32" s="24" t="s">
        <v>7</v>
      </c>
      <c r="I32" s="24" t="s">
        <v>7</v>
      </c>
      <c r="J32" s="27"/>
      <c r="K32" s="24" t="s">
        <v>7</v>
      </c>
      <c r="L32" s="28"/>
      <c r="M32" s="24" t="s">
        <v>7</v>
      </c>
      <c r="N32" s="29"/>
      <c r="O32" s="28"/>
      <c r="P32" s="28"/>
      <c r="Q32" s="28"/>
      <c r="R32" s="28"/>
      <c r="S32" s="28"/>
      <c r="T32" s="34"/>
    </row>
    <row r="33" spans="1:20" s="3" customFormat="1" ht="31.5" customHeight="1">
      <c r="A33" s="127" t="s">
        <v>28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</row>
    <row r="34" spans="1:20" s="3" customFormat="1" ht="18.75" customHeight="1" hidden="1">
      <c r="A34" s="33"/>
      <c r="B34" s="22"/>
      <c r="C34" s="23"/>
      <c r="D34" s="24"/>
      <c r="E34" s="42"/>
      <c r="F34" s="42"/>
      <c r="G34" s="25"/>
      <c r="H34" s="26"/>
      <c r="I34" s="28"/>
      <c r="J34" s="27"/>
      <c r="K34" s="28"/>
      <c r="L34" s="28"/>
      <c r="M34" s="28"/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35" t="s">
        <v>1</v>
      </c>
      <c r="B35" s="22"/>
      <c r="C35" s="24" t="s">
        <v>7</v>
      </c>
      <c r="D35" s="24" t="s">
        <v>7</v>
      </c>
      <c r="E35" s="24"/>
      <c r="F35" s="24">
        <v>0</v>
      </c>
      <c r="G35" s="24" t="s">
        <v>7</v>
      </c>
      <c r="H35" s="24" t="s">
        <v>7</v>
      </c>
      <c r="I35" s="24" t="s">
        <v>7</v>
      </c>
      <c r="J35" s="27"/>
      <c r="K35" s="24" t="s">
        <v>7</v>
      </c>
      <c r="L35" s="28"/>
      <c r="M35" s="24" t="s">
        <v>7</v>
      </c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124" t="s">
        <v>33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s="19" customFormat="1" ht="21.75" customHeight="1">
      <c r="A37" s="41"/>
      <c r="B37" s="41"/>
      <c r="C37" s="24" t="s">
        <v>7</v>
      </c>
      <c r="D37" s="60">
        <f>D17+D20+D28</f>
        <v>66527000</v>
      </c>
      <c r="E37" s="24" t="s">
        <v>7</v>
      </c>
      <c r="F37" s="60">
        <f>F21+F29</f>
        <v>57234500</v>
      </c>
      <c r="G37" s="60" t="s">
        <v>7</v>
      </c>
      <c r="H37" s="60" t="s">
        <v>7</v>
      </c>
      <c r="I37" s="60" t="s">
        <v>7</v>
      </c>
      <c r="J37" s="64">
        <f>J21+J29</f>
        <v>60250000</v>
      </c>
      <c r="K37" s="60" t="s">
        <v>7</v>
      </c>
      <c r="L37" s="57">
        <f>L21+L29</f>
        <v>0</v>
      </c>
      <c r="M37" s="60" t="s">
        <v>7</v>
      </c>
      <c r="N37" s="66">
        <f aca="true" t="shared" si="1" ref="N37:T37">N21+N29</f>
        <v>3015500</v>
      </c>
      <c r="O37" s="66">
        <f t="shared" si="1"/>
        <v>57234500</v>
      </c>
      <c r="P37" s="66">
        <f t="shared" si="1"/>
        <v>0</v>
      </c>
      <c r="Q37" s="66">
        <f t="shared" si="1"/>
        <v>0</v>
      </c>
      <c r="R37" s="66">
        <f t="shared" si="1"/>
        <v>0</v>
      </c>
      <c r="S37" s="66">
        <f t="shared" si="1"/>
        <v>0</v>
      </c>
      <c r="T37" s="66">
        <f t="shared" si="1"/>
        <v>0</v>
      </c>
    </row>
    <row r="38" spans="1:20" ht="35.2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20" ht="10.5" customHeight="1" hidden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2:11" ht="18.75" hidden="1">
      <c r="B40" s="85"/>
      <c r="C40" s="85"/>
      <c r="D40" s="86"/>
      <c r="E40" s="87"/>
      <c r="F40" s="87"/>
      <c r="G40" s="88"/>
      <c r="H40" s="88"/>
      <c r="J40" s="36"/>
      <c r="K40" s="36"/>
    </row>
    <row r="41" spans="1:10" ht="18.75" hidden="1">
      <c r="A41" s="84"/>
      <c r="B41" s="89"/>
      <c r="C41" s="89"/>
      <c r="D41" s="123"/>
      <c r="E41" s="123"/>
      <c r="F41" s="90"/>
      <c r="G41" s="1"/>
      <c r="H41" s="1"/>
      <c r="I41" s="147"/>
      <c r="J41" s="147"/>
    </row>
    <row r="42" spans="1:8" ht="18.75" hidden="1">
      <c r="A42" s="87"/>
      <c r="B42" s="89"/>
      <c r="C42" s="89"/>
      <c r="D42" s="90"/>
      <c r="E42" s="90"/>
      <c r="F42" s="90"/>
      <c r="G42" s="91"/>
      <c r="H42" s="91"/>
    </row>
    <row r="43" spans="1:10" ht="18.75">
      <c r="A43" s="84" t="s">
        <v>67</v>
      </c>
      <c r="B43" s="89"/>
      <c r="C43" s="89"/>
      <c r="D43" s="123" t="s">
        <v>68</v>
      </c>
      <c r="E43" s="123"/>
      <c r="F43" s="90"/>
      <c r="G43" s="1"/>
      <c r="H43" s="1"/>
      <c r="I43" s="147" t="s">
        <v>69</v>
      </c>
      <c r="J43" s="147"/>
    </row>
    <row r="44" spans="1:11" ht="67.5" customHeight="1">
      <c r="A44" s="119" t="s">
        <v>65</v>
      </c>
      <c r="B44" s="120"/>
      <c r="C44" s="156" t="s">
        <v>62</v>
      </c>
      <c r="D44" s="157" t="s">
        <v>66</v>
      </c>
      <c r="E44" s="157"/>
      <c r="F44" s="118">
        <v>45079</v>
      </c>
      <c r="G44" s="1"/>
      <c r="H44" s="1"/>
      <c r="K44" s="36"/>
    </row>
    <row r="46" spans="1:11" ht="28.5" customHeight="1">
      <c r="A46" s="92" t="s">
        <v>61</v>
      </c>
      <c r="B46" s="93"/>
      <c r="C46" s="94"/>
      <c r="D46" s="148" t="s">
        <v>66</v>
      </c>
      <c r="E46" s="148"/>
      <c r="F46" s="1"/>
      <c r="K46" s="36"/>
    </row>
    <row r="47" spans="1:5" ht="15.75">
      <c r="A47" s="95"/>
      <c r="B47" s="94"/>
      <c r="C47" s="94"/>
      <c r="D47" s="117"/>
      <c r="E47" s="117"/>
    </row>
    <row r="48" spans="1:5" ht="15.75">
      <c r="A48" s="95"/>
      <c r="B48" s="116" t="s">
        <v>29</v>
      </c>
      <c r="C48" s="115" t="s">
        <v>50</v>
      </c>
      <c r="D48" s="117"/>
      <c r="E48" s="117"/>
    </row>
    <row r="49" spans="1:5" ht="44.25" customHeight="1">
      <c r="A49" s="95" t="s">
        <v>22</v>
      </c>
      <c r="B49" s="94"/>
      <c r="C49" s="94"/>
      <c r="D49" s="117"/>
      <c r="E49" s="117"/>
    </row>
    <row r="50" spans="1:11" ht="12.75">
      <c r="A50" s="36"/>
      <c r="B50" s="37"/>
      <c r="C50" s="37"/>
      <c r="D50" s="38"/>
      <c r="E50" s="38"/>
      <c r="F50" s="38"/>
      <c r="G50" s="39"/>
      <c r="H50" s="39"/>
      <c r="J50" s="36"/>
      <c r="K50" s="36"/>
    </row>
    <row r="61" ht="16.5" customHeight="1"/>
    <row r="62" ht="30" customHeight="1">
      <c r="B62" s="17"/>
    </row>
  </sheetData>
  <sheetProtection/>
  <mergeCells count="36">
    <mergeCell ref="D44:E44"/>
    <mergeCell ref="A33:T33"/>
    <mergeCell ref="J10:J11"/>
    <mergeCell ref="N10:N11"/>
    <mergeCell ref="D43:E43"/>
    <mergeCell ref="I43:J43"/>
    <mergeCell ref="O10:P10"/>
    <mergeCell ref="A13:T13"/>
    <mergeCell ref="A10:A11"/>
    <mergeCell ref="B10:B11"/>
    <mergeCell ref="I41:J41"/>
    <mergeCell ref="D46:E46"/>
    <mergeCell ref="A30:T30"/>
    <mergeCell ref="T10:T11"/>
    <mergeCell ref="D10:D11"/>
    <mergeCell ref="E10:E11"/>
    <mergeCell ref="G10:G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A44:B44"/>
    <mergeCell ref="H10:H11"/>
    <mergeCell ref="D41:E41"/>
    <mergeCell ref="R10:R11"/>
    <mergeCell ref="S10:S11"/>
    <mergeCell ref="A36:T36"/>
    <mergeCell ref="A22:T22"/>
    <mergeCell ref="I10:I11"/>
    <mergeCell ref="M10:M11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47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53" t="str">
        <f>МР!O10</f>
        <v>Объем муниципального долга на 01.06.2023</v>
      </c>
      <c r="P10" s="154"/>
      <c r="Q10" s="121" t="s">
        <v>15</v>
      </c>
      <c r="R10" s="121" t="s">
        <v>16</v>
      </c>
      <c r="S10" s="121" t="s">
        <v>8</v>
      </c>
      <c r="T10" s="121" t="str">
        <f>МР!T10</f>
        <v>Объем задолженности по процентам на 01.06.2023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2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47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53" t="str">
        <f>'Шальское поселение'!O10:P10</f>
        <v>Объем муниципального долга на 01.06.2023</v>
      </c>
      <c r="P10" s="154"/>
      <c r="Q10" s="121" t="s">
        <v>15</v>
      </c>
      <c r="R10" s="121" t="s">
        <v>16</v>
      </c>
      <c r="S10" s="121" t="s">
        <v>8</v>
      </c>
      <c r="T10" s="121" t="str">
        <f>'Шальское поселение'!T10:T11</f>
        <v>Объем задолженности по процентам на 01.06.2023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2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1" t="s">
        <v>48</v>
      </c>
      <c r="S1" s="151"/>
      <c r="T1" s="151"/>
    </row>
    <row r="2" spans="18:20" ht="26.25" customHeight="1">
      <c r="R2" s="151"/>
      <c r="S2" s="151"/>
      <c r="T2" s="151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47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53" t="str">
        <f>'Авдеевское поселение'!O10:P10</f>
        <v>Объем муниципального долга на 01.06.2023</v>
      </c>
      <c r="P10" s="154"/>
      <c r="Q10" s="121" t="s">
        <v>15</v>
      </c>
      <c r="R10" s="121" t="s">
        <v>16</v>
      </c>
      <c r="S10" s="121" t="s">
        <v>8</v>
      </c>
      <c r="T10" s="121" t="str">
        <f>'Авдеевское поселение'!T10:T11</f>
        <v>Объем задолженности по процентам на 01.06.2023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2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МР!A41</f>
        <v>0</v>
      </c>
      <c r="B37" s="37"/>
      <c r="C37" s="37"/>
      <c r="D37" s="38"/>
      <c r="E37" s="152">
        <f>МР!I41</f>
        <v>0</v>
      </c>
      <c r="F37" s="152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39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31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53" t="str">
        <f>'Красноборское поселение'!O10:P10</f>
        <v>Объем муниципального долга на 01.06.2023</v>
      </c>
      <c r="P10" s="154"/>
      <c r="Q10" s="121" t="str">
        <f>'Красноборское поселение'!Q10:Q11</f>
        <v>Объем задолженности    по процентам на начало текущего года</v>
      </c>
      <c r="R10" s="121" t="s">
        <v>16</v>
      </c>
      <c r="S10" s="121" t="s">
        <v>8</v>
      </c>
      <c r="T10" s="121" t="str">
        <f>'Красноборское поселение'!T10:T11</f>
        <v>Объем задолженности по процентам на 01.06.2023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2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2" t="s">
        <v>41</v>
      </c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55" t="s">
        <v>34</v>
      </c>
      <c r="T1" s="155"/>
    </row>
    <row r="2" spans="19:20" ht="26.25" customHeight="1">
      <c r="S2" s="155"/>
      <c r="T2" s="15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9"/>
      <c r="H7" s="139"/>
      <c r="I7" s="139"/>
      <c r="J7" s="139"/>
      <c r="K7" s="139"/>
      <c r="L7" s="139"/>
      <c r="M7" s="139"/>
      <c r="N7" s="139"/>
      <c r="O7" s="9"/>
      <c r="P7" s="9"/>
    </row>
    <row r="8" ht="5.25" customHeight="1"/>
    <row r="9" ht="15" customHeight="1"/>
    <row r="10" spans="1:20" ht="52.5" customHeight="1">
      <c r="A10" s="146" t="s">
        <v>0</v>
      </c>
      <c r="B10" s="121" t="s">
        <v>13</v>
      </c>
      <c r="C10" s="121" t="s">
        <v>3</v>
      </c>
      <c r="D10" s="121" t="s">
        <v>9</v>
      </c>
      <c r="E10" s="121" t="s">
        <v>14</v>
      </c>
      <c r="F10" s="121" t="s">
        <v>11</v>
      </c>
      <c r="G10" s="121" t="s">
        <v>10</v>
      </c>
      <c r="H10" s="121" t="s">
        <v>6</v>
      </c>
      <c r="I10" s="121" t="s">
        <v>12</v>
      </c>
      <c r="J10" s="121" t="s">
        <v>31</v>
      </c>
      <c r="K10" s="121" t="s">
        <v>24</v>
      </c>
      <c r="L10" s="121" t="s">
        <v>25</v>
      </c>
      <c r="M10" s="121" t="s">
        <v>26</v>
      </c>
      <c r="N10" s="121" t="s">
        <v>27</v>
      </c>
      <c r="O10" s="153" t="s">
        <v>23</v>
      </c>
      <c r="P10" s="154"/>
      <c r="Q10" s="121" t="s">
        <v>15</v>
      </c>
      <c r="R10" s="121" t="s">
        <v>16</v>
      </c>
      <c r="S10" s="121" t="s">
        <v>8</v>
      </c>
      <c r="T10" s="121" t="s">
        <v>32</v>
      </c>
    </row>
    <row r="11" spans="1:20" s="13" customFormat="1" ht="94.5" customHeight="1">
      <c r="A11" s="146"/>
      <c r="B11" s="122"/>
      <c r="C11" s="122"/>
      <c r="D11" s="122"/>
      <c r="E11" s="140"/>
      <c r="F11" s="140"/>
      <c r="G11" s="122"/>
      <c r="H11" s="122"/>
      <c r="I11" s="122"/>
      <c r="J11" s="122"/>
      <c r="K11" s="122"/>
      <c r="L11" s="122"/>
      <c r="M11" s="122"/>
      <c r="N11" s="122"/>
      <c r="O11" s="40" t="s">
        <v>4</v>
      </c>
      <c r="P11" s="40" t="s">
        <v>5</v>
      </c>
      <c r="Q11" s="122"/>
      <c r="R11" s="122"/>
      <c r="S11" s="122"/>
      <c r="T11" s="12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3" t="s">
        <v>17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5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7" t="s">
        <v>18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7" t="s">
        <v>19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7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7" t="s">
        <v>28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4" t="s">
        <v>33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2"/>
      <c r="F39" s="152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M10:M11"/>
    <mergeCell ref="N10:N11"/>
    <mergeCell ref="S1:T2"/>
    <mergeCell ref="G7:N7"/>
    <mergeCell ref="O10:P10"/>
    <mergeCell ref="Q10:Q11"/>
    <mergeCell ref="R10:R11"/>
    <mergeCell ref="I10:I11"/>
    <mergeCell ref="L10:L11"/>
    <mergeCell ref="S10:S11"/>
    <mergeCell ref="E39:F39"/>
    <mergeCell ref="A10:A11"/>
    <mergeCell ref="B10:B11"/>
    <mergeCell ref="C10:C11"/>
    <mergeCell ref="D10:D11"/>
    <mergeCell ref="E10:E11"/>
    <mergeCell ref="G10:G11"/>
    <mergeCell ref="H10:H11"/>
    <mergeCell ref="A31:T31"/>
    <mergeCell ref="A34:T34"/>
    <mergeCell ref="A16:T16"/>
    <mergeCell ref="A13:T13"/>
    <mergeCell ref="T10:T11"/>
    <mergeCell ref="F10:F11"/>
    <mergeCell ref="A22:T22"/>
    <mergeCell ref="A28:T28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2023-06-05T05:59:52Z</cp:lastPrinted>
  <dcterms:created xsi:type="dcterms:W3CDTF">2006-06-05T06:40:26Z</dcterms:created>
  <dcterms:modified xsi:type="dcterms:W3CDTF">2023-06-05T06:00:12Z</dcterms:modified>
  <cp:category/>
  <cp:version/>
  <cp:contentType/>
  <cp:contentStatus/>
</cp:coreProperties>
</file>